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90" windowWidth="8505" windowHeight="4230" activeTab="0"/>
  </bookViews>
  <sheets>
    <sheet name="年月monthly" sheetId="1" r:id="rId1"/>
    <sheet name="2019區域別(累計) " sheetId="2" r:id="rId2"/>
    <sheet name="2018區域別(累計)" sheetId="3" r:id="rId3"/>
    <sheet name="2017區域別(累計)" sheetId="4" r:id="rId4"/>
    <sheet name="2016區域別(累計)" sheetId="5" r:id="rId5"/>
    <sheet name="2015區域別(累計)" sheetId="6" r:id="rId6"/>
    <sheet name="2014區域別(累計)" sheetId="7" r:id="rId7"/>
    <sheet name="2013區域別(累計)" sheetId="8" r:id="rId8"/>
    <sheet name="2012區域別(累計)" sheetId="9" r:id="rId9"/>
    <sheet name="2011區域別(累計)" sheetId="10" r:id="rId10"/>
    <sheet name="2010區域別(累計)" sheetId="11" r:id="rId11"/>
    <sheet name="2009區域別(累計)" sheetId="12" r:id="rId12"/>
    <sheet name="2008區域別(累計)" sheetId="13" r:id="rId13"/>
    <sheet name="2007區域別(累計)" sheetId="14" r:id="rId14"/>
    <sheet name="2006區域別(累計)" sheetId="15" r:id="rId15"/>
  </sheets>
  <definedNames/>
  <calcPr fullCalcOnLoad="1"/>
</workbook>
</file>

<file path=xl/sharedStrings.xml><?xml version="1.0" encoding="utf-8"?>
<sst xmlns="http://schemas.openxmlformats.org/spreadsheetml/2006/main" count="1333" uniqueCount="442">
  <si>
    <t xml:space="preserve"> </t>
  </si>
  <si>
    <t xml:space="preserve"> 資料來源： 本部營建署。 </t>
  </si>
  <si>
    <r>
      <t xml:space="preserve"> </t>
    </r>
    <r>
      <rPr>
        <sz val="8"/>
        <rFont val="細明體"/>
        <family val="3"/>
      </rPr>
      <t>一　月</t>
    </r>
    <r>
      <rPr>
        <sz val="8"/>
        <rFont val="Times New Roman"/>
        <family val="1"/>
      </rPr>
      <t xml:space="preserve">  Jan. </t>
    </r>
  </si>
  <si>
    <r>
      <t xml:space="preserve"> </t>
    </r>
    <r>
      <rPr>
        <sz val="8"/>
        <rFont val="細明體"/>
        <family val="3"/>
      </rPr>
      <t>二　月</t>
    </r>
    <r>
      <rPr>
        <sz val="8"/>
        <rFont val="Times New Roman"/>
        <family val="1"/>
      </rPr>
      <t xml:space="preserve">  Feb. </t>
    </r>
  </si>
  <si>
    <r>
      <t xml:space="preserve"> </t>
    </r>
    <r>
      <rPr>
        <sz val="8"/>
        <rFont val="細明體"/>
        <family val="3"/>
      </rPr>
      <t>三　月</t>
    </r>
    <r>
      <rPr>
        <sz val="8"/>
        <rFont val="Times New Roman"/>
        <family val="1"/>
      </rPr>
      <t xml:space="preserve">  Mar. </t>
    </r>
  </si>
  <si>
    <r>
      <t xml:space="preserve"> </t>
    </r>
    <r>
      <rPr>
        <sz val="8"/>
        <rFont val="細明體"/>
        <family val="3"/>
      </rPr>
      <t>四　月</t>
    </r>
    <r>
      <rPr>
        <sz val="8"/>
        <rFont val="Times New Roman"/>
        <family val="1"/>
      </rPr>
      <t xml:space="preserve">  Apr. </t>
    </r>
  </si>
  <si>
    <r>
      <t xml:space="preserve"> </t>
    </r>
    <r>
      <rPr>
        <sz val="8"/>
        <rFont val="細明體"/>
        <family val="3"/>
      </rPr>
      <t>五　月</t>
    </r>
    <r>
      <rPr>
        <sz val="8"/>
        <rFont val="Times New Roman"/>
        <family val="1"/>
      </rPr>
      <t xml:space="preserve">  May </t>
    </r>
  </si>
  <si>
    <r>
      <t xml:space="preserve"> </t>
    </r>
    <r>
      <rPr>
        <sz val="8"/>
        <rFont val="細明體"/>
        <family val="3"/>
      </rPr>
      <t>六　月</t>
    </r>
    <r>
      <rPr>
        <sz val="8"/>
        <rFont val="Times New Roman"/>
        <family val="1"/>
      </rPr>
      <t xml:space="preserve">  June </t>
    </r>
  </si>
  <si>
    <r>
      <t xml:space="preserve"> </t>
    </r>
    <r>
      <rPr>
        <sz val="8"/>
        <rFont val="細明體"/>
        <family val="3"/>
      </rPr>
      <t>七　月</t>
    </r>
    <r>
      <rPr>
        <sz val="8"/>
        <rFont val="Times New Roman"/>
        <family val="1"/>
      </rPr>
      <t xml:space="preserve">  July </t>
    </r>
  </si>
  <si>
    <r>
      <t xml:space="preserve"> </t>
    </r>
    <r>
      <rPr>
        <sz val="8"/>
        <rFont val="細明體"/>
        <family val="3"/>
      </rPr>
      <t>八　月</t>
    </r>
    <r>
      <rPr>
        <sz val="8"/>
        <rFont val="Times New Roman"/>
        <family val="1"/>
      </rPr>
      <t xml:space="preserve">  Aug. </t>
    </r>
  </si>
  <si>
    <r>
      <t xml:space="preserve"> </t>
    </r>
    <r>
      <rPr>
        <sz val="8"/>
        <rFont val="細明體"/>
        <family val="3"/>
      </rPr>
      <t>九　月</t>
    </r>
    <r>
      <rPr>
        <sz val="8"/>
        <rFont val="Times New Roman"/>
        <family val="1"/>
      </rPr>
      <t xml:space="preserve">  Sept. </t>
    </r>
  </si>
  <si>
    <r>
      <t xml:space="preserve"> </t>
    </r>
    <r>
      <rPr>
        <sz val="8"/>
        <rFont val="細明體"/>
        <family val="3"/>
      </rPr>
      <t>十　月</t>
    </r>
    <r>
      <rPr>
        <sz val="8"/>
        <rFont val="Times New Roman"/>
        <family val="1"/>
      </rPr>
      <t xml:space="preserve">  Oct. </t>
    </r>
  </si>
  <si>
    <r>
      <t xml:space="preserve"> </t>
    </r>
    <r>
      <rPr>
        <sz val="8"/>
        <rFont val="細明體"/>
        <family val="3"/>
      </rPr>
      <t>十一月</t>
    </r>
    <r>
      <rPr>
        <sz val="8"/>
        <rFont val="Times New Roman"/>
        <family val="1"/>
      </rPr>
      <t xml:space="preserve">  Nov. </t>
    </r>
  </si>
  <si>
    <r>
      <t xml:space="preserve"> </t>
    </r>
    <r>
      <rPr>
        <sz val="8"/>
        <rFont val="細明體"/>
        <family val="3"/>
      </rPr>
      <t>十二月</t>
    </r>
    <r>
      <rPr>
        <sz val="8"/>
        <rFont val="Times New Roman"/>
        <family val="1"/>
      </rPr>
      <t xml:space="preserve">  Dec. </t>
    </r>
  </si>
  <si>
    <t>Source : Construction and Planning Agency, MOI.</t>
  </si>
  <si>
    <t xml:space="preserve">  總     計 Grand Total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</si>
  <si>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</si>
  <si>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</si>
  <si>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</si>
  <si>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</si>
  <si>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</si>
  <si>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</si>
  <si>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Buildings</t>
  </si>
  <si>
    <t>Total Floor Area (m²)</t>
  </si>
  <si>
    <t>棟數</t>
  </si>
  <si>
    <t xml:space="preserve">     地      上       層    Over Ground</t>
  </si>
  <si>
    <t xml:space="preserve">   地   下   層            Under Ground</t>
  </si>
  <si>
    <t>棟數(3)</t>
  </si>
  <si>
    <t>Buildings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</si>
  <si>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</si>
  <si>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 xml:space="preserve">     地      上       層    Over Ground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</si>
  <si>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</si>
  <si>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</si>
  <si>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區域別 
Locality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</si>
  <si>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</si>
  <si>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</si>
  <si>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</si>
  <si>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</si>
  <si>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</si>
  <si>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</si>
  <si>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</si>
  <si>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</si>
  <si>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</si>
  <si>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</si>
  <si>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</si>
  <si>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</si>
  <si>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</si>
  <si>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</si>
  <si>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</si>
  <si>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</si>
  <si>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</si>
  <si>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</si>
  <si>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</si>
  <si>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</si>
  <si>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</si>
  <si>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</si>
  <si>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</si>
  <si>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總      計  Total</t>
  </si>
  <si>
    <t xml:space="preserve">臺 灣 省 Taiwan Province </t>
  </si>
  <si>
    <t xml:space="preserve">臺 北 市 Taipei City </t>
  </si>
  <si>
    <t xml:space="preserve">高 雄 市 Kaohsiung City </t>
  </si>
  <si>
    <t xml:space="preserve">福 建 省 Fuchien Province </t>
  </si>
  <si>
    <t>國家公園管理處
National Park Headquarter</t>
  </si>
  <si>
    <t>內政部指定特設主管建築機關</t>
  </si>
  <si>
    <t>核福建</t>
  </si>
  <si>
    <t>核臺省</t>
  </si>
  <si>
    <t>核年月monthly</t>
  </si>
  <si>
    <t>核總計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</si>
  <si>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</si>
  <si>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</si>
  <si>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</si>
  <si>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</si>
  <si>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</si>
  <si>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</si>
  <si>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</si>
  <si>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</si>
  <si>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</si>
  <si>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</si>
  <si>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</si>
  <si>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</si>
  <si>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</si>
  <si>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</si>
  <si>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</si>
  <si>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</si>
  <si>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</si>
  <si>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</si>
  <si>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</si>
  <si>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</si>
  <si>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</si>
  <si>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</si>
  <si>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</si>
  <si>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中華民國96年1-12月 Jan.-Dec., 2007</t>
  </si>
  <si>
    <t>中華民國95年1-12月 Jan.-Dec., 2006</t>
  </si>
  <si>
    <t>中華民國97年1-12月 Jan.-Dec., 2008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</si>
  <si>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</si>
  <si>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</si>
  <si>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</si>
  <si>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</si>
  <si>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</si>
  <si>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</si>
  <si>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</si>
  <si>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</si>
  <si>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</si>
  <si>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</si>
  <si>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</si>
  <si>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</si>
  <si>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</si>
  <si>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</si>
  <si>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</si>
  <si>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</si>
  <si>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</si>
  <si>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</si>
  <si>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</si>
  <si>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</si>
  <si>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</si>
  <si>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</si>
  <si>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</si>
  <si>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</si>
  <si>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</si>
  <si>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</si>
  <si>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</si>
  <si>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</si>
  <si>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</si>
  <si>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</si>
  <si>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</si>
  <si>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</si>
  <si>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</si>
  <si>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</si>
  <si>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</si>
  <si>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</si>
  <si>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</si>
  <si>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</si>
  <si>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</si>
  <si>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</si>
  <si>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</si>
  <si>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</si>
  <si>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</si>
  <si>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</si>
  <si>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</si>
  <si>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 xml:space="preserve"> 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</si>
  <si>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</si>
  <si>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</si>
  <si>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</si>
  <si>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</si>
  <si>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中華民國98年1-12月 Jan.-Dec., 2009</t>
  </si>
  <si>
    <t>區域別 
Locality</t>
  </si>
  <si>
    <t xml:space="preserve">  總     計 Grand Total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</si>
  <si>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</si>
  <si>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</si>
  <si>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</si>
  <si>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</si>
  <si>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</si>
  <si>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</si>
  <si>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</si>
  <si>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</si>
  <si>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</si>
  <si>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</si>
  <si>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</si>
  <si>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 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</si>
  <si>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</si>
  <si>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</si>
  <si>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</si>
  <si>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</si>
  <si>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</si>
  <si>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</si>
  <si>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</si>
  <si>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</si>
  <si>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</si>
  <si>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</si>
  <si>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</si>
  <si>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</si>
  <si>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</si>
  <si>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</si>
  <si>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</si>
  <si>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</si>
  <si>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</si>
  <si>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</si>
  <si>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</si>
  <si>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</si>
  <si>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</si>
  <si>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</si>
  <si>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</si>
  <si>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高 雄 市 Kaohsiung City </t>
  </si>
  <si>
    <t xml:space="preserve">福 建 省 Fuchien Province </t>
  </si>
  <si>
    <r>
      <t xml:space="preserve"> </t>
    </r>
    <r>
      <rPr>
        <sz val="8"/>
        <color indexed="12"/>
        <rFont val="細明體"/>
        <family val="3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</si>
  <si>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細明體"/>
        <family val="3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</si>
  <si>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t>國家公園管理處
National Park Headquarter</t>
  </si>
  <si>
    <t>內政部指定特設主管建築機關</t>
  </si>
  <si>
    <t>Source : Construction and Planning Agency, MOI.</t>
  </si>
  <si>
    <t>核總計</t>
  </si>
  <si>
    <t>核臺省</t>
  </si>
  <si>
    <t>核福建</t>
  </si>
  <si>
    <t>核年月monthly</t>
  </si>
  <si>
    <t>中華民國99年1-12月 Jan.-Dec., 2010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</si>
  <si>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</si>
  <si>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</si>
  <si>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</si>
  <si>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</si>
  <si>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</si>
  <si>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</si>
  <si>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</si>
  <si>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</si>
  <si>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</si>
  <si>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</si>
  <si>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</si>
  <si>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</si>
  <si>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</si>
  <si>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</si>
  <si>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</si>
  <si>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</si>
  <si>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</si>
  <si>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</si>
  <si>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</si>
  <si>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</si>
  <si>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</si>
  <si>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</si>
  <si>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</si>
  <si>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</si>
  <si>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</si>
  <si>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 xml:space="preserve">資料來源： 本部營建署。 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</si>
  <si>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</si>
  <si>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中華民國100年1-12月 Jan.-Dec., 2011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</si>
  <si>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</si>
  <si>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</si>
  <si>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</si>
  <si>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</si>
  <si>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</si>
  <si>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</si>
  <si>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</si>
  <si>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</si>
  <si>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</si>
  <si>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</si>
  <si>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</si>
  <si>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</si>
  <si>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</si>
  <si>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</si>
  <si>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</si>
  <si>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</si>
  <si>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</si>
  <si>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</si>
  <si>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</si>
  <si>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</si>
  <si>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</si>
  <si>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</si>
  <si>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</si>
  <si>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</si>
  <si>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</si>
  <si>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</si>
  <si>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</si>
  <si>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</si>
  <si>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</si>
  <si>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</si>
  <si>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</si>
  <si>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</si>
  <si>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</si>
  <si>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</si>
  <si>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</si>
  <si>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</si>
  <si>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</si>
  <si>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</si>
  <si>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</si>
  <si>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</si>
  <si>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</si>
  <si>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</si>
  <si>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</si>
  <si>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</si>
  <si>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</si>
  <si>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</si>
  <si>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</si>
  <si>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</si>
  <si>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中華民國101年1-12月 Jan.- Dec., 2012</t>
  </si>
  <si>
    <t>區域別 
Locality</t>
  </si>
  <si>
    <t xml:space="preserve">  總     計 Grand Total</t>
  </si>
  <si>
    <t xml:space="preserve">     地      上       層    Over Ground</t>
  </si>
  <si>
    <t xml:space="preserve">   地   下   層            Under Ground</t>
  </si>
  <si>
    <t xml:space="preserve"> 1-5層 Stories</t>
  </si>
  <si>
    <t xml:space="preserve"> 6-10層 Stories</t>
  </si>
  <si>
    <t>11-15層 Stories</t>
  </si>
  <si>
    <t>16-20層 Stories</t>
  </si>
  <si>
    <t>21層以上 Stories &amp; Over</t>
  </si>
  <si>
    <t>棟數(3)</t>
  </si>
  <si>
    <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</si>
  <si>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t>棟數</t>
  </si>
  <si>
    <t>Buildings</t>
  </si>
  <si>
    <t>Total Floor Area (m²)</t>
  </si>
  <si>
    <t>總計  Total</t>
  </si>
  <si>
    <t>新 北 市 New Taipei City</t>
  </si>
  <si>
    <t>臺 北 市 Taipei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</si>
  <si>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</si>
  <si>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</si>
  <si>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</si>
  <si>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</si>
  <si>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</si>
  <si>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桃園縣  Taoyuan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</si>
  <si>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</si>
  <si>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</si>
  <si>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</si>
  <si>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</si>
  <si>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</si>
  <si>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</si>
  <si>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</si>
  <si>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</si>
  <si>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</si>
  <si>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</si>
  <si>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</si>
  <si>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</si>
  <si>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</si>
  <si>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</si>
  <si>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</si>
  <si>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</si>
  <si>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</si>
  <si>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內政部指定特設主管建築機關</t>
  </si>
  <si>
    <t xml:space="preserve">資料來源： 本部營建署。 </t>
  </si>
  <si>
    <t>Source : Construction and Planning Agency, MOI.</t>
  </si>
  <si>
    <t>說   　 明：1. 85年以前資料不含福建省。 2.95年起統計對象新增內政部指定特定主管建築機關，包括交通部國道高速公路局、經濟部加工出口區管理處、經濟部水利署台北水源特定區管理局、新竹科學工業園區管理局、中部科學工業園區開發籌備處、南部科學工業園區管理局、行政院農業委員會屏東農業生物技術園區籌備處等機關。3.94年以前，總棟數為地上層棟數合計。4.95年起，地下層指僅開挖平面以下如地下室等之建築物地下層。</t>
  </si>
  <si>
    <t>核總計</t>
  </si>
  <si>
    <t>核臺省</t>
  </si>
  <si>
    <t>核福建</t>
  </si>
  <si>
    <t>核年月monthly</t>
  </si>
  <si>
    <t>中華民國102年1-12月 Jan.-Dec., 2013</t>
  </si>
  <si>
    <t>中華民國103年1-12月 Jan.-Dec., 2014</t>
  </si>
  <si>
    <t>總計  Total</t>
  </si>
  <si>
    <t>新 北 市 New Taipei City</t>
  </si>
  <si>
    <t>臺 北 市 Taipei City</t>
  </si>
  <si>
    <t>桃 園 市 Taoyuan City</t>
  </si>
  <si>
    <t>臺 中 市 Taichung City</t>
  </si>
  <si>
    <t>臺 南 市 Tainan City</t>
  </si>
  <si>
    <t>高 雄 市 Kaohsiung City</t>
  </si>
  <si>
    <t xml:space="preserve">臺 灣 省 Taiwan Province </t>
  </si>
  <si>
    <t xml:space="preserve"> 宜蘭縣  Yilan County </t>
  </si>
  <si>
    <t xml:space="preserve"> 新竹縣  Hsinchu County </t>
  </si>
  <si>
    <t xml:space="preserve"> 苗栗縣  Miaoli County </t>
  </si>
  <si>
    <t xml:space="preserve"> 彰化縣  Changhua County </t>
  </si>
  <si>
    <t xml:space="preserve"> 南投縣  Nantou County </t>
  </si>
  <si>
    <t xml:space="preserve"> 雲林縣  Yunlin County </t>
  </si>
  <si>
    <t xml:space="preserve"> 嘉義縣  Chiayi County </t>
  </si>
  <si>
    <t xml:space="preserve"> 屏東縣  Pingtung County </t>
  </si>
  <si>
    <t xml:space="preserve"> 臺東縣  Taitung County </t>
  </si>
  <si>
    <t xml:space="preserve"> 花蓮縣  Hualien County </t>
  </si>
  <si>
    <t xml:space="preserve"> 澎湖縣  Penghu County </t>
  </si>
  <si>
    <t xml:space="preserve"> 基隆市  Keelung City</t>
  </si>
  <si>
    <t xml:space="preserve"> 新竹市  Hsinchu City</t>
  </si>
  <si>
    <t xml:space="preserve"> 嘉義市  Chiayi City</t>
  </si>
  <si>
    <t xml:space="preserve">福 建 省 Fuchien Province </t>
  </si>
  <si>
    <t xml:space="preserve"> 金門縣  Kinmen County </t>
  </si>
  <si>
    <t xml:space="preserve"> 連江縣  Lienchiang County </t>
  </si>
  <si>
    <t>國家公園管理處
National Park Headquarter</t>
  </si>
  <si>
    <t>內政部指定特設主管
建築機關</t>
  </si>
  <si>
    <t>中華民國104年1-12月 Jan.-Dec., 2015</t>
  </si>
  <si>
    <t>中華民國105年1-12月 Jan.-Dec., 2016</t>
  </si>
  <si>
    <t>中華民國106年1-12月 Jan.-Dec., 2017</t>
  </si>
  <si>
    <t>8.8-核發建築物使用執照按層數別分   Usage License by Story</t>
  </si>
  <si>
    <t>中華民國107年1-12月 Jan.-Dec., 2018</t>
  </si>
  <si>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Year (Month)</t>
    </r>
  </si>
  <si>
    <r>
      <t xml:space="preserve">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Grand Total</t>
    </r>
  </si>
  <si>
    <r>
      <t xml:space="preserve">  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Over Ground</t>
    </r>
  </si>
  <si>
    <r>
      <t xml:space="preserve">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        Under Ground</t>
    </r>
  </si>
  <si>
    <r>
      <t xml:space="preserve"> 1-5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</si>
  <si>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 xml:space="preserve"> 6-10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</si>
  <si>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11-15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</si>
  <si>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16-20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</si>
  <si>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21</t>
    </r>
    <r>
      <rPr>
        <sz val="9"/>
        <rFont val="新細明體"/>
        <family val="1"/>
      </rPr>
      <t>層以上</t>
    </r>
    <r>
      <rPr>
        <sz val="9"/>
        <rFont val="Times New Roman"/>
        <family val="1"/>
      </rPr>
      <t xml:space="preserve"> Stories &amp; Over</t>
    </r>
  </si>
  <si>
    <r>
      <rPr>
        <sz val="9"/>
        <rFont val="新細明體"/>
        <family val="1"/>
      </rPr>
      <t>棟數</t>
    </r>
    <r>
      <rPr>
        <sz val="9"/>
        <rFont val="Times New Roman"/>
        <family val="1"/>
      </rPr>
      <t>(3)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</si>
  <si>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</si>
  <si>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9"/>
        <rFont val="新細明體"/>
        <family val="1"/>
      </rPr>
      <t>棟數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</si>
  <si>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</si>
  <si>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</si>
  <si>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</si>
  <si>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8"/>
        <rFont val="新細明體"/>
        <family val="1"/>
      </rPr>
      <t>八十六年</t>
    </r>
    <r>
      <rPr>
        <sz val="8"/>
        <rFont val="Times New Roman"/>
        <family val="1"/>
      </rPr>
      <t xml:space="preserve"> 1997</t>
    </r>
  </si>
  <si>
    <r>
      <rPr>
        <sz val="8"/>
        <rFont val="新細明體"/>
        <family val="1"/>
      </rPr>
      <t>八十七年</t>
    </r>
    <r>
      <rPr>
        <sz val="8"/>
        <rFont val="Times New Roman"/>
        <family val="1"/>
      </rPr>
      <t xml:space="preserve"> 1998</t>
    </r>
  </si>
  <si>
    <r>
      <rPr>
        <sz val="8"/>
        <rFont val="新細明體"/>
        <family val="1"/>
      </rPr>
      <t>八十八年</t>
    </r>
    <r>
      <rPr>
        <sz val="8"/>
        <rFont val="Times New Roman"/>
        <family val="1"/>
      </rPr>
      <t xml:space="preserve"> 1999 </t>
    </r>
  </si>
  <si>
    <r>
      <rPr>
        <sz val="8"/>
        <rFont val="新細明體"/>
        <family val="1"/>
      </rPr>
      <t>八十九年</t>
    </r>
    <r>
      <rPr>
        <sz val="8"/>
        <rFont val="Times New Roman"/>
        <family val="1"/>
      </rPr>
      <t xml:space="preserve"> 2000</t>
    </r>
  </si>
  <si>
    <r>
      <rPr>
        <b/>
        <sz val="8"/>
        <rFont val="新細明體"/>
        <family val="1"/>
      </rPr>
      <t>九　十年</t>
    </r>
    <r>
      <rPr>
        <b/>
        <sz val="8"/>
        <rFont val="Times New Roman"/>
        <family val="1"/>
      </rPr>
      <t xml:space="preserve"> 2001</t>
    </r>
  </si>
  <si>
    <r>
      <rPr>
        <sz val="8"/>
        <rFont val="新細明體"/>
        <family val="1"/>
      </rPr>
      <t>九十一年</t>
    </r>
    <r>
      <rPr>
        <sz val="8"/>
        <rFont val="Times New Roman"/>
        <family val="1"/>
      </rPr>
      <t xml:space="preserve"> 2002 </t>
    </r>
  </si>
  <si>
    <r>
      <rPr>
        <sz val="8"/>
        <rFont val="新細明體"/>
        <family val="1"/>
      </rPr>
      <t>九十二年</t>
    </r>
    <r>
      <rPr>
        <sz val="8"/>
        <rFont val="Times New Roman"/>
        <family val="1"/>
      </rPr>
      <t xml:space="preserve"> 2003 </t>
    </r>
  </si>
  <si>
    <r>
      <rPr>
        <sz val="8"/>
        <rFont val="新細明體"/>
        <family val="1"/>
      </rPr>
      <t>九十三年</t>
    </r>
    <r>
      <rPr>
        <sz val="8"/>
        <rFont val="Times New Roman"/>
        <family val="1"/>
      </rPr>
      <t xml:space="preserve"> 2004</t>
    </r>
  </si>
  <si>
    <r>
      <rPr>
        <sz val="8"/>
        <rFont val="新細明體"/>
        <family val="1"/>
      </rPr>
      <t>九十四年</t>
    </r>
    <r>
      <rPr>
        <sz val="8"/>
        <rFont val="Times New Roman"/>
        <family val="1"/>
      </rPr>
      <t xml:space="preserve"> 2005</t>
    </r>
  </si>
  <si>
    <r>
      <rPr>
        <b/>
        <sz val="8"/>
        <rFont val="新細明體"/>
        <family val="1"/>
      </rPr>
      <t>九十五年</t>
    </r>
    <r>
      <rPr>
        <b/>
        <sz val="8"/>
        <rFont val="Times New Roman"/>
        <family val="1"/>
      </rPr>
      <t xml:space="preserve"> 2006</t>
    </r>
  </si>
  <si>
    <r>
      <rPr>
        <sz val="8"/>
        <rFont val="新細明體"/>
        <family val="1"/>
      </rPr>
      <t>九十六年</t>
    </r>
    <r>
      <rPr>
        <sz val="8"/>
        <rFont val="Times New Roman"/>
        <family val="1"/>
      </rPr>
      <t xml:space="preserve"> 2007</t>
    </r>
  </si>
  <si>
    <r>
      <rPr>
        <sz val="8"/>
        <rFont val="新細明體"/>
        <family val="1"/>
      </rPr>
      <t>九十七年</t>
    </r>
    <r>
      <rPr>
        <sz val="8"/>
        <rFont val="Times New Roman"/>
        <family val="1"/>
      </rPr>
      <t xml:space="preserve"> 2008</t>
    </r>
  </si>
  <si>
    <r>
      <rPr>
        <sz val="8"/>
        <rFont val="新細明體"/>
        <family val="1"/>
      </rPr>
      <t>九十八年</t>
    </r>
    <r>
      <rPr>
        <sz val="8"/>
        <rFont val="Times New Roman"/>
        <family val="1"/>
      </rPr>
      <t xml:space="preserve"> 2009</t>
    </r>
  </si>
  <si>
    <r>
      <rPr>
        <sz val="8"/>
        <rFont val="新細明體"/>
        <family val="1"/>
      </rPr>
      <t>九十九年</t>
    </r>
    <r>
      <rPr>
        <sz val="8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</si>
  <si>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一〇〇年</t>
    </r>
    <r>
      <rPr>
        <b/>
        <sz val="9"/>
        <rFont val="Times New Roman"/>
        <family val="1"/>
      </rPr>
      <t>2011</t>
    </r>
  </si>
  <si>
    <r>
      <rPr>
        <sz val="9"/>
        <rFont val="新細明體"/>
        <family val="1"/>
      </rPr>
      <t>一〇一年</t>
    </r>
    <r>
      <rPr>
        <sz val="9"/>
        <rFont val="Times New Roman"/>
        <family val="1"/>
      </rPr>
      <t>2012</t>
    </r>
  </si>
  <si>
    <r>
      <rPr>
        <sz val="9"/>
        <rFont val="新細明體"/>
        <family val="1"/>
      </rPr>
      <t>一〇二年</t>
    </r>
    <r>
      <rPr>
        <sz val="9"/>
        <rFont val="Times New Roman"/>
        <family val="1"/>
      </rPr>
      <t>2013</t>
    </r>
  </si>
  <si>
    <r>
      <rPr>
        <sz val="9"/>
        <rFont val="新細明體"/>
        <family val="1"/>
      </rPr>
      <t>一〇三年</t>
    </r>
    <r>
      <rPr>
        <sz val="9"/>
        <rFont val="Times New Roman"/>
        <family val="1"/>
      </rPr>
      <t>2014</t>
    </r>
  </si>
  <si>
    <r>
      <rPr>
        <sz val="9"/>
        <rFont val="新細明體"/>
        <family val="1"/>
      </rPr>
      <t>一〇四年</t>
    </r>
    <r>
      <rPr>
        <sz val="9"/>
        <rFont val="Times New Roman"/>
        <family val="1"/>
      </rPr>
      <t>2015</t>
    </r>
  </si>
  <si>
    <r>
      <rPr>
        <b/>
        <sz val="9"/>
        <rFont val="新細明體"/>
        <family val="1"/>
      </rPr>
      <t>一〇五年</t>
    </r>
    <r>
      <rPr>
        <b/>
        <sz val="9"/>
        <rFont val="Times New Roman"/>
        <family val="1"/>
      </rPr>
      <t>2016</t>
    </r>
  </si>
  <si>
    <r>
      <rPr>
        <sz val="9"/>
        <rFont val="新細明體"/>
        <family val="1"/>
      </rPr>
      <t>一〇六年</t>
    </r>
    <r>
      <rPr>
        <sz val="9"/>
        <rFont val="Times New Roman"/>
        <family val="1"/>
      </rPr>
      <t>2017</t>
    </r>
  </si>
  <si>
    <r>
      <rPr>
        <sz val="9"/>
        <rFont val="新細明體"/>
        <family val="1"/>
      </rPr>
      <t>一〇七年</t>
    </r>
    <r>
      <rPr>
        <sz val="9"/>
        <rFont val="Times New Roman"/>
        <family val="1"/>
      </rPr>
      <t>2018</t>
    </r>
  </si>
  <si>
    <r>
      <rPr>
        <b/>
        <sz val="9"/>
        <rFont val="新細明體"/>
        <family val="1"/>
      </rPr>
      <t>一〇八年</t>
    </r>
    <r>
      <rPr>
        <b/>
        <sz val="9"/>
        <rFont val="Times New Roman"/>
        <family val="1"/>
      </rPr>
      <t>2019</t>
    </r>
  </si>
  <si>
    <r>
      <rPr>
        <sz val="8"/>
        <rFont val="新細明體"/>
        <family val="1"/>
      </rPr>
      <t>更新日期：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</si>
  <si>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區管理局、中部科學工業園區開發籌備處、南部科學工業園區管理局、行政院農業委員會屏東農業生物技術園區籌備處等機關。</t>
    </r>
    <r>
      <rPr>
        <sz val="8"/>
        <rFont val="Times New Roman"/>
        <family val="1"/>
      </rPr>
      <t>3.94</t>
    </r>
    <r>
      <rPr>
        <sz val="8"/>
        <rFont val="新細明體"/>
        <family val="1"/>
      </rPr>
      <t>年以前，總棟數為地上層棟數合計。</t>
    </r>
    <r>
      <rPr>
        <sz val="8"/>
        <rFont val="Times New Roman"/>
        <family val="1"/>
      </rPr>
      <t>4.95</t>
    </r>
    <r>
      <rPr>
        <sz val="8"/>
        <rFont val="新細明體"/>
        <family val="1"/>
      </rPr>
      <t xml:space="preserve">年起，地下層指僅開挖平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面</t>
    </r>
    <r>
      <rPr>
        <sz val="8"/>
        <rFont val="新細明體"/>
        <family val="1"/>
      </rPr>
      <t>以下如地下室等之建築物地下層。</t>
    </r>
  </si>
  <si>
    <r>
      <rPr>
        <b/>
        <sz val="8"/>
        <rFont val="新細明體"/>
        <family val="1"/>
      </rPr>
      <t>總計</t>
    </r>
    <r>
      <rPr>
        <b/>
        <sz val="8"/>
        <rFont val="Times New Roman"/>
        <family val="1"/>
      </rPr>
      <t xml:space="preserve">  Total</t>
    </r>
  </si>
  <si>
    <r>
      <rPr>
        <sz val="8"/>
        <rFont val="新細明體"/>
        <family val="1"/>
      </rP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New Taipei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</si>
  <si>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Taipei City</t>
    </r>
  </si>
  <si>
    <r>
      <rPr>
        <sz val="8"/>
        <rFont val="新細明體"/>
        <family val="1"/>
      </rP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Taoyuan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</si>
  <si>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Taichung City</t>
    </r>
  </si>
  <si>
    <r>
      <rPr>
        <sz val="8"/>
        <rFont val="新細明體"/>
        <family val="1"/>
      </rPr>
      <t>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Tainan City</t>
    </r>
  </si>
  <si>
    <r>
      <rPr>
        <sz val="8"/>
        <rFont val="新細明體"/>
        <family val="1"/>
      </rP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  <r>
      <rPr>
        <sz val="8"/>
        <rFont val="Times New Roman"/>
        <family val="1"/>
      </rPr>
      <t xml:space="preserve"> Kaohsiung City</t>
    </r>
  </si>
  <si>
    <r>
      <rPr>
        <sz val="8"/>
        <color indexed="12"/>
        <rFont val="新細明體"/>
        <family val="1"/>
      </rPr>
      <t>臺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灣</t>
    </r>
    <r>
      <rPr>
        <sz val="8"/>
        <color indexed="12"/>
        <rFont val="Times New Roman"/>
        <family val="1"/>
      </rPr>
      <t xml:space="preserve"> </t>
    </r>
    <r>
      <rPr>
        <sz val="8"/>
        <color indexed="12"/>
        <rFont val="新細明體"/>
        <family val="1"/>
      </rPr>
      <t>省</t>
    </r>
    <r>
      <rPr>
        <sz val="8"/>
        <color indexed="12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</si>
  <si>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 Yilan County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</si>
  <si>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 Hsinchu County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</si>
  <si>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 Miaoli County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</si>
  <si>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 Changhua County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</si>
  <si>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 Nantou County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</si>
  <si>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 Yunlin County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</si>
  <si>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 Chiayi County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</si>
  <si>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 Pingtung County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</si>
  <si>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 Taitung County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</si>
  <si>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 Hualien County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</si>
  <si>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 Penghu County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</si>
  <si>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 Keelung City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</si>
  <si>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 Hsinchu City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</si>
  <si>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 Chiayi City</t>
    </r>
  </si>
  <si>
    <r>
      <rPr>
        <sz val="8"/>
        <rFont val="新細明體"/>
        <family val="1"/>
      </rPr>
      <t>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省</t>
    </r>
    <r>
      <rPr>
        <sz val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</si>
  <si>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</si>
  <si>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 Lienchiang County </t>
    </r>
  </si>
  <si>
    <r>
      <rPr>
        <sz val="9"/>
        <rFont val="新細明體"/>
        <family val="1"/>
      </rPr>
      <t xml:space="preserve">國家公園管理處
</t>
    </r>
    <r>
      <rPr>
        <sz val="9"/>
        <rFont val="Times New Roman"/>
        <family val="1"/>
      </rPr>
      <t>National Park Headquarter</t>
    </r>
  </si>
  <si>
    <r>
      <rPr>
        <sz val="9"/>
        <rFont val="新細明體"/>
        <family val="1"/>
      </rPr>
      <t>內政部指定特設主管
建築機關</t>
    </r>
  </si>
  <si>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本部營建署。</t>
    </r>
    <r>
      <rPr>
        <sz val="9"/>
        <rFont val="Times New Roman"/>
        <family val="1"/>
      </rPr>
      <t xml:space="preserve"> </t>
    </r>
  </si>
  <si>
    <r>
      <rPr>
        <sz val="8"/>
        <rFont val="新細明體"/>
        <family val="1"/>
      </rPr>
      <t>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1.85</t>
    </r>
    <r>
      <rPr>
        <sz val="8"/>
        <rFont val="新細明體"/>
        <family val="1"/>
      </rPr>
      <t>年以前資料不含福建省。</t>
    </r>
    <r>
      <rPr>
        <sz val="8"/>
        <rFont val="Times New Roman"/>
        <family val="1"/>
      </rPr>
      <t xml:space="preserve"> 2.95</t>
    </r>
    <r>
      <rPr>
        <sz val="8"/>
        <rFont val="新細明體"/>
        <family val="1"/>
      </rPr>
      <t xml:space="preserve">年起統計對象新增內政部指定特定主管建築機關，包括交通部國道高速公路局、經濟部加工出口區管理處、經濟部水利署台北水源特定區管理局、新竹科學工業園區管理局、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中部科學工業園區開發籌備處、南部科學工業園區管理局、行政院農業委員會屏東農業生物技術園區籌備處等機關。</t>
    </r>
    <r>
      <rPr>
        <sz val="8"/>
        <rFont val="Times New Roman"/>
        <family val="1"/>
      </rPr>
      <t>3.94</t>
    </r>
    <r>
      <rPr>
        <sz val="8"/>
        <rFont val="新細明體"/>
        <family val="1"/>
      </rPr>
      <t>年以前，總棟數為地上層棟數合計。</t>
    </r>
    <r>
      <rPr>
        <sz val="8"/>
        <rFont val="Times New Roman"/>
        <family val="1"/>
      </rPr>
      <t>4.95</t>
    </r>
    <r>
      <rPr>
        <sz val="8"/>
        <rFont val="新細明體"/>
        <family val="1"/>
      </rPr>
      <t xml:space="preserve">年起，地下層指僅開挖平面以下如地下室等之
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建築物地下層。</t>
    </r>
  </si>
  <si>
    <r>
      <rPr>
        <sz val="9"/>
        <rFont val="新細明體"/>
        <family val="1"/>
      </rPr>
      <t>區域別</t>
    </r>
    <r>
      <rPr>
        <sz val="9"/>
        <rFont val="Times New Roman"/>
        <family val="1"/>
      </rPr>
      <t xml:space="preserve"> 
Locality</t>
    </r>
  </si>
  <si>
    <r>
      <t xml:space="preserve">  </t>
    </r>
    <r>
      <rPr>
        <sz val="9"/>
        <rFont val="新細明體"/>
        <family val="1"/>
      </rPr>
      <t>總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計</t>
    </r>
    <r>
      <rPr>
        <sz val="9"/>
        <rFont val="Times New Roman"/>
        <family val="1"/>
      </rPr>
      <t xml:space="preserve"> Grand Total</t>
    </r>
  </si>
  <si>
    <r>
      <t xml:space="preserve">  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上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Over Ground</t>
    </r>
  </si>
  <si>
    <r>
      <t xml:space="preserve">   </t>
    </r>
    <r>
      <rPr>
        <sz val="9"/>
        <rFont val="新細明體"/>
        <family val="1"/>
      </rPr>
      <t>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           Under Ground</t>
    </r>
  </si>
  <si>
    <r>
      <t xml:space="preserve"> 1-5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</si>
  <si>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 xml:space="preserve"> 6-10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</si>
  <si>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11-15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</si>
  <si>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16-20</t>
    </r>
    <r>
      <rPr>
        <sz val="9"/>
        <rFont val="新細明體"/>
        <family val="1"/>
      </rPr>
      <t>層</t>
    </r>
    <r>
      <rPr>
        <sz val="9"/>
        <rFont val="Times New Roman"/>
        <family val="1"/>
      </rPr>
      <t xml:space="preserve"> Stories</t>
    </r>
  </si>
  <si>
    <r>
      <t>21</t>
    </r>
    <r>
      <rPr>
        <sz val="9"/>
        <rFont val="新細明體"/>
        <family val="1"/>
      </rPr>
      <t>層以上</t>
    </r>
    <r>
      <rPr>
        <sz val="9"/>
        <rFont val="Times New Roman"/>
        <family val="1"/>
      </rPr>
      <t xml:space="preserve"> Stories &amp; Over</t>
    </r>
  </si>
  <si>
    <r>
      <rPr>
        <sz val="9"/>
        <rFont val="新細明體"/>
        <family val="1"/>
      </rPr>
      <t>棟數</t>
    </r>
    <r>
      <rPr>
        <sz val="9"/>
        <rFont val="Times New Roman"/>
        <family val="1"/>
      </rPr>
      <t>(3)</t>
    </r>
  </si>
  <si>
    <r>
      <rPr>
        <sz val="8"/>
        <rFont val="新細明體"/>
        <family val="1"/>
      </rPr>
      <t>總樓地板面積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平方公尺</t>
    </r>
    <r>
      <rPr>
        <sz val="8"/>
        <rFont val="Times New Roman"/>
        <family val="1"/>
      </rPr>
      <t>)</t>
    </r>
  </si>
  <si>
    <r>
      <rPr>
        <sz val="9"/>
        <rFont val="新細明體"/>
        <family val="1"/>
      </rPr>
      <t>棟數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</si>
  <si>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</si>
  <si>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核臺省</t>
    </r>
  </si>
  <si>
    <r>
      <rPr>
        <sz val="9"/>
        <rFont val="新細明體"/>
        <family val="1"/>
      </rPr>
      <t>核福建</t>
    </r>
  </si>
  <si>
    <r>
      <rPr>
        <sz val="9"/>
        <rFont val="細明體"/>
        <family val="3"/>
      </rPr>
      <t>核年月</t>
    </r>
    <r>
      <rPr>
        <sz val="9"/>
        <rFont val="Times New Roman"/>
        <family val="1"/>
      </rPr>
      <t>monthly</t>
    </r>
  </si>
  <si>
    <t xml:space="preserve"> 十二月  Dec. </t>
  </si>
  <si>
    <r>
      <rPr>
        <b/>
        <sz val="9"/>
        <rFont val="新細明體"/>
        <family val="1"/>
      </rPr>
      <t>一〇九年</t>
    </r>
    <r>
      <rPr>
        <b/>
        <sz val="9"/>
        <rFont val="Times New Roman"/>
        <family val="1"/>
      </rPr>
      <t>2020</t>
    </r>
  </si>
  <si>
    <t>2020/11/30</t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</si>
  <si>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Jan.-Oct., 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</si>
</sst>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,##0_);[Red]\(#,##0\)"/>
  </numFmts>
  <fonts count="5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sz val="8"/>
      <color indexed="12"/>
      <name val="新細明體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細明體"/>
      <family val="3"/>
    </font>
    <font>
      <sz val="9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78" fontId="7" fillId="0" borderId="10" xfId="35" applyNumberFormat="1" applyFont="1" applyBorder="1" applyAlignment="1">
      <alignment/>
    </xf>
    <xf numFmtId="178" fontId="7" fillId="0" borderId="13" xfId="35" applyNumberFormat="1" applyFont="1" applyBorder="1" applyAlignment="1">
      <alignment/>
    </xf>
    <xf numFmtId="178" fontId="4" fillId="0" borderId="10" xfId="35" applyNumberFormat="1" applyFont="1" applyBorder="1" applyAlignment="1">
      <alignment/>
    </xf>
    <xf numFmtId="178" fontId="4" fillId="0" borderId="13" xfId="35" applyNumberFormat="1" applyFont="1" applyBorder="1" applyAlignment="1">
      <alignment/>
    </xf>
    <xf numFmtId="178" fontId="6" fillId="0" borderId="10" xfId="35" applyNumberFormat="1" applyFont="1" applyBorder="1" applyAlignment="1">
      <alignment/>
    </xf>
    <xf numFmtId="178" fontId="6" fillId="0" borderId="13" xfId="35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9" fontId="1" fillId="0" borderId="0" xfId="0" applyNumberFormat="1" applyFont="1" applyAlignment="1">
      <alignment/>
    </xf>
    <xf numFmtId="0" fontId="4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178" fontId="6" fillId="0" borderId="10" xfId="35" applyNumberFormat="1" applyFont="1" applyFill="1" applyBorder="1" applyAlignment="1">
      <alignment/>
    </xf>
    <xf numFmtId="178" fontId="4" fillId="0" borderId="10" xfId="35" applyNumberFormat="1" applyFont="1" applyFill="1" applyBorder="1" applyAlignment="1">
      <alignment/>
    </xf>
    <xf numFmtId="178" fontId="7" fillId="0" borderId="10" xfId="35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8" fontId="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77" fontId="11" fillId="0" borderId="0" xfId="0" applyNumberFormat="1" applyFont="1" applyAlignment="1">
      <alignment/>
    </xf>
    <xf numFmtId="0" fontId="8" fillId="0" borderId="14" xfId="0" applyFont="1" applyBorder="1" applyAlignment="1">
      <alignment horizontal="center"/>
    </xf>
    <xf numFmtId="177" fontId="8" fillId="0" borderId="10" xfId="35" applyNumberFormat="1" applyFont="1" applyBorder="1" applyAlignment="1">
      <alignment/>
    </xf>
    <xf numFmtId="177" fontId="8" fillId="0" borderId="13" xfId="35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177" fontId="9" fillId="0" borderId="10" xfId="35" applyNumberFormat="1" applyFont="1" applyBorder="1" applyAlignment="1">
      <alignment/>
    </xf>
    <xf numFmtId="177" fontId="9" fillId="0" borderId="13" xfId="35" applyNumberFormat="1" applyFont="1" applyBorder="1" applyAlignment="1">
      <alignment/>
    </xf>
    <xf numFmtId="0" fontId="16" fillId="0" borderId="0" xfId="0" applyFont="1" applyAlignment="1">
      <alignment/>
    </xf>
    <xf numFmtId="177" fontId="14" fillId="0" borderId="10" xfId="35" applyNumberFormat="1" applyFont="1" applyBorder="1" applyAlignment="1">
      <alignment/>
    </xf>
    <xf numFmtId="177" fontId="14" fillId="0" borderId="13" xfId="35" applyNumberFormat="1" applyFont="1" applyBorder="1" applyAlignment="1">
      <alignment/>
    </xf>
    <xf numFmtId="177" fontId="16" fillId="0" borderId="0" xfId="0" applyNumberFormat="1" applyFont="1" applyAlignment="1">
      <alignment/>
    </xf>
    <xf numFmtId="0" fontId="16" fillId="0" borderId="10" xfId="0" applyFont="1" applyBorder="1" applyAlignment="1">
      <alignment horizontal="center"/>
    </xf>
    <xf numFmtId="177" fontId="14" fillId="0" borderId="10" xfId="35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177" fontId="12" fillId="0" borderId="0" xfId="0" applyNumberFormat="1" applyFont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78" fontId="9" fillId="0" borderId="10" xfId="35" applyNumberFormat="1" applyFont="1" applyBorder="1" applyAlignment="1">
      <alignment/>
    </xf>
    <xf numFmtId="178" fontId="9" fillId="0" borderId="10" xfId="35" applyNumberFormat="1" applyFont="1" applyFill="1" applyBorder="1" applyAlignment="1">
      <alignment/>
    </xf>
    <xf numFmtId="178" fontId="9" fillId="0" borderId="13" xfId="35" applyNumberFormat="1" applyFont="1" applyBorder="1" applyAlignment="1">
      <alignment/>
    </xf>
    <xf numFmtId="178" fontId="8" fillId="0" borderId="10" xfId="35" applyNumberFormat="1" applyFont="1" applyBorder="1" applyAlignment="1">
      <alignment/>
    </xf>
    <xf numFmtId="178" fontId="8" fillId="0" borderId="10" xfId="35" applyNumberFormat="1" applyFont="1" applyFill="1" applyBorder="1" applyAlignment="1">
      <alignment/>
    </xf>
    <xf numFmtId="178" fontId="8" fillId="0" borderId="13" xfId="35" applyNumberFormat="1" applyFont="1" applyBorder="1" applyAlignment="1">
      <alignment/>
    </xf>
    <xf numFmtId="178" fontId="14" fillId="0" borderId="10" xfId="35" applyNumberFormat="1" applyFont="1" applyBorder="1" applyAlignment="1">
      <alignment/>
    </xf>
    <xf numFmtId="178" fontId="14" fillId="0" borderId="10" xfId="35" applyNumberFormat="1" applyFont="1" applyFill="1" applyBorder="1" applyAlignment="1">
      <alignment/>
    </xf>
    <xf numFmtId="178" fontId="14" fillId="0" borderId="13" xfId="35" applyNumberFormat="1" applyFont="1" applyBorder="1" applyAlignment="1">
      <alignment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3" fontId="11" fillId="0" borderId="0" xfId="0" applyNumberFormat="1" applyFont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178" fontId="11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7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6.5"/>
  <cols>
    <col min="1" max="1" width="11.00390625" style="46" customWidth="1"/>
    <col min="2" max="2" width="10.25390625" style="46" customWidth="1"/>
    <col min="3" max="3" width="10.00390625" style="46" customWidth="1"/>
    <col min="4" max="4" width="6.375" style="46" customWidth="1"/>
    <col min="5" max="5" width="9.50390625" style="46" customWidth="1"/>
    <col min="6" max="6" width="7.00390625" style="46" customWidth="1"/>
    <col min="7" max="7" width="10.00390625" style="46" customWidth="1"/>
    <col min="8" max="8" width="6.125" style="46" customWidth="1"/>
    <col min="9" max="9" width="9.00390625" style="46" customWidth="1"/>
    <col min="10" max="10" width="6.25390625" style="46" customWidth="1"/>
    <col min="11" max="11" width="9.375" style="46" customWidth="1"/>
    <col min="12" max="12" width="6.50390625" style="46" customWidth="1"/>
    <col min="13" max="13" width="10.375" style="46" customWidth="1"/>
    <col min="14" max="14" width="6.375" style="46" customWidth="1"/>
    <col min="15" max="15" width="9.50390625" style="46" customWidth="1"/>
    <col min="16" max="17" width="4.50390625" style="46" hidden="1" customWidth="1"/>
    <col min="18" max="18" width="9.25390625" style="46" bestFit="1" customWidth="1"/>
    <col min="19" max="16384" width="9.00390625" style="46" customWidth="1"/>
  </cols>
  <sheetData>
    <row r="1" ht="15.75">
      <c r="A1" s="16" t="s">
        <v>351</v>
      </c>
    </row>
    <row r="2" ht="12">
      <c r="A2" s="46" t="s">
        <v>0</v>
      </c>
    </row>
    <row r="3" spans="1:15" ht="12">
      <c r="A3" s="95" t="s">
        <v>353</v>
      </c>
      <c r="B3" s="98" t="s">
        <v>354</v>
      </c>
      <c r="C3" s="98"/>
      <c r="D3" s="99" t="s">
        <v>355</v>
      </c>
      <c r="E3" s="99"/>
      <c r="F3" s="99"/>
      <c r="G3" s="99"/>
      <c r="H3" s="99"/>
      <c r="I3" s="99"/>
      <c r="J3" s="99"/>
      <c r="K3" s="99"/>
      <c r="L3" s="99"/>
      <c r="M3" s="99"/>
      <c r="N3" s="90" t="s">
        <v>356</v>
      </c>
      <c r="O3" s="91"/>
    </row>
    <row r="4" spans="1:15" ht="11.25" customHeight="1">
      <c r="A4" s="96"/>
      <c r="B4" s="98"/>
      <c r="C4" s="98"/>
      <c r="D4" s="94" t="s">
        <v>357</v>
      </c>
      <c r="E4" s="94"/>
      <c r="F4" s="94" t="s">
        <v>358</v>
      </c>
      <c r="G4" s="94"/>
      <c r="H4" s="94" t="s">
        <v>359</v>
      </c>
      <c r="I4" s="94"/>
      <c r="J4" s="94" t="s">
        <v>360</v>
      </c>
      <c r="K4" s="94"/>
      <c r="L4" s="94" t="s">
        <v>361</v>
      </c>
      <c r="M4" s="94"/>
      <c r="N4" s="92"/>
      <c r="O4" s="93"/>
    </row>
    <row r="5" spans="1:15" s="50" customFormat="1" ht="21.75">
      <c r="A5" s="96"/>
      <c r="B5" s="48" t="s">
        <v>362</v>
      </c>
      <c r="C5" s="49" t="s">
        <v>363</v>
      </c>
      <c r="D5" s="48" t="s">
        <v>364</v>
      </c>
      <c r="E5" s="49" t="s">
        <v>363</v>
      </c>
      <c r="F5" s="48" t="s">
        <v>364</v>
      </c>
      <c r="G5" s="49" t="s">
        <v>363</v>
      </c>
      <c r="H5" s="48" t="s">
        <v>364</v>
      </c>
      <c r="I5" s="49" t="s">
        <v>363</v>
      </c>
      <c r="J5" s="48" t="s">
        <v>364</v>
      </c>
      <c r="K5" s="49" t="s">
        <v>363</v>
      </c>
      <c r="L5" s="48" t="s">
        <v>364</v>
      </c>
      <c r="M5" s="49" t="s">
        <v>363</v>
      </c>
      <c r="N5" s="12" t="s">
        <v>364</v>
      </c>
      <c r="O5" s="15" t="s">
        <v>363</v>
      </c>
    </row>
    <row r="6" spans="1:18" s="50" customFormat="1" ht="22.5">
      <c r="A6" s="97"/>
      <c r="B6" s="13" t="s">
        <v>28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1"/>
    </row>
    <row r="7" spans="1:18" ht="12">
      <c r="A7" s="52" t="s">
        <v>365</v>
      </c>
      <c r="B7" s="53">
        <v>76533</v>
      </c>
      <c r="C7" s="53">
        <v>58159322</v>
      </c>
      <c r="D7" s="53">
        <v>71375</v>
      </c>
      <c r="E7" s="53">
        <v>26962310</v>
      </c>
      <c r="F7" s="53">
        <v>3757</v>
      </c>
      <c r="G7" s="53">
        <v>11454349</v>
      </c>
      <c r="H7" s="53">
        <v>1041</v>
      </c>
      <c r="I7" s="53">
        <v>8165781</v>
      </c>
      <c r="J7" s="53">
        <v>299</v>
      </c>
      <c r="K7" s="53">
        <v>3496002</v>
      </c>
      <c r="L7" s="53">
        <v>61</v>
      </c>
      <c r="M7" s="53">
        <v>1396510</v>
      </c>
      <c r="N7" s="53">
        <v>8404</v>
      </c>
      <c r="O7" s="54">
        <v>6684370</v>
      </c>
      <c r="R7" s="51"/>
    </row>
    <row r="8" spans="1:18" ht="12">
      <c r="A8" s="52" t="s">
        <v>366</v>
      </c>
      <c r="B8" s="53">
        <v>71650</v>
      </c>
      <c r="C8" s="53">
        <v>55262803</v>
      </c>
      <c r="D8" s="53">
        <v>66754</v>
      </c>
      <c r="E8" s="53">
        <v>24818119</v>
      </c>
      <c r="F8" s="53">
        <v>3337</v>
      </c>
      <c r="G8" s="53">
        <v>9832337</v>
      </c>
      <c r="H8" s="53">
        <v>1056</v>
      </c>
      <c r="I8" s="53">
        <v>7323872</v>
      </c>
      <c r="J8" s="53">
        <v>399</v>
      </c>
      <c r="K8" s="53">
        <v>4289647</v>
      </c>
      <c r="L8" s="53">
        <v>104</v>
      </c>
      <c r="M8" s="53">
        <v>2096361</v>
      </c>
      <c r="N8" s="53">
        <v>10120</v>
      </c>
      <c r="O8" s="54">
        <v>6902467</v>
      </c>
      <c r="R8" s="51"/>
    </row>
    <row r="9" spans="1:18" s="58" customFormat="1" ht="12">
      <c r="A9" s="55" t="s">
        <v>367</v>
      </c>
      <c r="B9" s="56">
        <v>55611</v>
      </c>
      <c r="C9" s="56">
        <v>45709423</v>
      </c>
      <c r="D9" s="56">
        <v>52035</v>
      </c>
      <c r="E9" s="56">
        <v>21294015</v>
      </c>
      <c r="F9" s="56">
        <v>2223</v>
      </c>
      <c r="G9" s="56">
        <v>7161099</v>
      </c>
      <c r="H9" s="56">
        <v>919</v>
      </c>
      <c r="I9" s="56">
        <v>6204686</v>
      </c>
      <c r="J9" s="56">
        <v>310</v>
      </c>
      <c r="K9" s="56">
        <v>3536106</v>
      </c>
      <c r="L9" s="56">
        <v>124</v>
      </c>
      <c r="M9" s="56">
        <v>1791876</v>
      </c>
      <c r="N9" s="56">
        <v>7299</v>
      </c>
      <c r="O9" s="57">
        <v>5721641</v>
      </c>
      <c r="R9" s="51"/>
    </row>
    <row r="10" spans="1:18" ht="12">
      <c r="A10" s="52" t="s">
        <v>368</v>
      </c>
      <c r="B10" s="53">
        <v>45680</v>
      </c>
      <c r="C10" s="53">
        <v>38462486</v>
      </c>
      <c r="D10" s="53">
        <v>42253</v>
      </c>
      <c r="E10" s="53">
        <v>17578628</v>
      </c>
      <c r="F10" s="53">
        <v>2325</v>
      </c>
      <c r="G10" s="53">
        <v>6581889</v>
      </c>
      <c r="H10" s="53">
        <v>748</v>
      </c>
      <c r="I10" s="53">
        <v>5000028</v>
      </c>
      <c r="J10" s="53">
        <v>210</v>
      </c>
      <c r="K10" s="53">
        <v>2078479</v>
      </c>
      <c r="L10" s="53">
        <v>144</v>
      </c>
      <c r="M10" s="53">
        <v>2442333</v>
      </c>
      <c r="N10" s="53">
        <v>6356</v>
      </c>
      <c r="O10" s="54">
        <v>4781129</v>
      </c>
      <c r="R10" s="51"/>
    </row>
    <row r="11" spans="1:18" ht="12">
      <c r="A11" s="52" t="s">
        <v>369</v>
      </c>
      <c r="B11" s="53">
        <v>44205</v>
      </c>
      <c r="C11" s="53">
        <v>38683334</v>
      </c>
      <c r="D11" s="53">
        <v>41330</v>
      </c>
      <c r="E11" s="53">
        <v>18622114</v>
      </c>
      <c r="F11" s="53">
        <v>1886</v>
      </c>
      <c r="G11" s="53">
        <v>6287403</v>
      </c>
      <c r="H11" s="53">
        <v>744</v>
      </c>
      <c r="I11" s="53">
        <v>5568870</v>
      </c>
      <c r="J11" s="53">
        <v>157</v>
      </c>
      <c r="K11" s="53">
        <v>1608696</v>
      </c>
      <c r="L11" s="53">
        <v>88</v>
      </c>
      <c r="M11" s="53">
        <v>1816093</v>
      </c>
      <c r="N11" s="53">
        <v>5012</v>
      </c>
      <c r="O11" s="54">
        <v>4780158</v>
      </c>
      <c r="R11" s="51"/>
    </row>
    <row r="12" spans="1:18" ht="12">
      <c r="A12" s="52" t="s">
        <v>370</v>
      </c>
      <c r="B12" s="53">
        <v>38670</v>
      </c>
      <c r="C12" s="53">
        <v>41239986</v>
      </c>
      <c r="D12" s="53">
        <v>35957</v>
      </c>
      <c r="E12" s="53">
        <v>18296509</v>
      </c>
      <c r="F12" s="53">
        <v>1654</v>
      </c>
      <c r="G12" s="53">
        <v>7285705</v>
      </c>
      <c r="H12" s="53">
        <v>779</v>
      </c>
      <c r="I12" s="53">
        <v>5924213</v>
      </c>
      <c r="J12" s="53">
        <v>153</v>
      </c>
      <c r="K12" s="53">
        <v>2010970</v>
      </c>
      <c r="L12" s="53">
        <v>127</v>
      </c>
      <c r="M12" s="53">
        <v>1970616</v>
      </c>
      <c r="N12" s="53">
        <v>6041</v>
      </c>
      <c r="O12" s="54">
        <v>5751973</v>
      </c>
      <c r="R12" s="51"/>
    </row>
    <row r="13" spans="1:18" ht="12">
      <c r="A13" s="52" t="s">
        <v>371</v>
      </c>
      <c r="B13" s="53">
        <v>33571</v>
      </c>
      <c r="C13" s="53">
        <v>35023733</v>
      </c>
      <c r="D13" s="53">
        <v>31393</v>
      </c>
      <c r="E13" s="53">
        <v>16109102</v>
      </c>
      <c r="F13" s="53">
        <v>1330</v>
      </c>
      <c r="G13" s="53">
        <v>5862149</v>
      </c>
      <c r="H13" s="53">
        <v>701</v>
      </c>
      <c r="I13" s="53">
        <v>5990356</v>
      </c>
      <c r="J13" s="53">
        <v>80</v>
      </c>
      <c r="K13" s="53">
        <v>1053930</v>
      </c>
      <c r="L13" s="53">
        <v>67</v>
      </c>
      <c r="M13" s="53">
        <v>1378274</v>
      </c>
      <c r="N13" s="53">
        <v>4082</v>
      </c>
      <c r="O13" s="54">
        <v>4629922</v>
      </c>
      <c r="R13" s="51"/>
    </row>
    <row r="14" spans="1:18" s="58" customFormat="1" ht="12">
      <c r="A14" s="55" t="s">
        <v>372</v>
      </c>
      <c r="B14" s="56">
        <v>37419</v>
      </c>
      <c r="C14" s="56">
        <v>31167915</v>
      </c>
      <c r="D14" s="56">
        <v>35849</v>
      </c>
      <c r="E14" s="56">
        <v>16835739</v>
      </c>
      <c r="F14" s="56">
        <v>1000</v>
      </c>
      <c r="G14" s="56">
        <v>5255490</v>
      </c>
      <c r="H14" s="56">
        <v>494</v>
      </c>
      <c r="I14" s="56">
        <v>3675388</v>
      </c>
      <c r="J14" s="56">
        <v>40</v>
      </c>
      <c r="K14" s="56">
        <v>768547</v>
      </c>
      <c r="L14" s="56">
        <v>36</v>
      </c>
      <c r="M14" s="56">
        <v>747677</v>
      </c>
      <c r="N14" s="56">
        <v>3722</v>
      </c>
      <c r="O14" s="57">
        <v>3885074</v>
      </c>
      <c r="R14" s="51"/>
    </row>
    <row r="15" spans="1:18" ht="12">
      <c r="A15" s="52" t="s">
        <v>373</v>
      </c>
      <c r="B15" s="53">
        <v>29945</v>
      </c>
      <c r="C15" s="53">
        <v>24386270</v>
      </c>
      <c r="D15" s="53">
        <v>28559</v>
      </c>
      <c r="E15" s="53">
        <v>13093558</v>
      </c>
      <c r="F15" s="53">
        <v>753</v>
      </c>
      <c r="G15" s="53">
        <v>3630149</v>
      </c>
      <c r="H15" s="53">
        <v>578</v>
      </c>
      <c r="I15" s="53">
        <v>3773422</v>
      </c>
      <c r="J15" s="53">
        <v>32</v>
      </c>
      <c r="K15" s="53">
        <v>470189</v>
      </c>
      <c r="L15" s="53">
        <v>23</v>
      </c>
      <c r="M15" s="53">
        <v>607103</v>
      </c>
      <c r="N15" s="53">
        <v>2792</v>
      </c>
      <c r="O15" s="54">
        <v>2811849</v>
      </c>
      <c r="R15" s="51"/>
    </row>
    <row r="16" spans="1:18" ht="12" hidden="1">
      <c r="A16" s="18" t="s">
        <v>2</v>
      </c>
      <c r="B16" s="59">
        <v>3099</v>
      </c>
      <c r="C16" s="59">
        <v>2272196</v>
      </c>
      <c r="D16" s="59">
        <v>2982</v>
      </c>
      <c r="E16" s="59">
        <v>1403303</v>
      </c>
      <c r="F16" s="59">
        <v>82</v>
      </c>
      <c r="G16" s="59">
        <v>405788</v>
      </c>
      <c r="H16" s="59">
        <v>33</v>
      </c>
      <c r="I16" s="59">
        <v>191459</v>
      </c>
      <c r="J16" s="59">
        <v>1</v>
      </c>
      <c r="K16" s="59">
        <v>27438</v>
      </c>
      <c r="L16" s="59">
        <v>1</v>
      </c>
      <c r="M16" s="59">
        <v>10955</v>
      </c>
      <c r="N16" s="59">
        <v>327</v>
      </c>
      <c r="O16" s="60">
        <v>233253</v>
      </c>
      <c r="R16" s="51"/>
    </row>
    <row r="17" spans="1:18" ht="12" hidden="1">
      <c r="A17" s="18" t="s">
        <v>3</v>
      </c>
      <c r="B17" s="59">
        <v>2002</v>
      </c>
      <c r="C17" s="59">
        <v>1781975</v>
      </c>
      <c r="D17" s="59">
        <v>1896</v>
      </c>
      <c r="E17" s="59">
        <v>920533</v>
      </c>
      <c r="F17" s="59">
        <v>67</v>
      </c>
      <c r="G17" s="59">
        <v>278349</v>
      </c>
      <c r="H17" s="59">
        <v>33</v>
      </c>
      <c r="I17" s="59">
        <v>240436</v>
      </c>
      <c r="J17" s="59">
        <v>4</v>
      </c>
      <c r="K17" s="59">
        <v>83082</v>
      </c>
      <c r="L17" s="59">
        <v>2</v>
      </c>
      <c r="M17" s="59">
        <v>87312</v>
      </c>
      <c r="N17" s="59">
        <v>223</v>
      </c>
      <c r="O17" s="60">
        <v>172263</v>
      </c>
      <c r="R17" s="51"/>
    </row>
    <row r="18" spans="1:18" ht="12" hidden="1">
      <c r="A18" s="18" t="s">
        <v>4</v>
      </c>
      <c r="B18" s="59">
        <v>2059</v>
      </c>
      <c r="C18" s="59">
        <v>2001137</v>
      </c>
      <c r="D18" s="59">
        <v>1947</v>
      </c>
      <c r="E18" s="59">
        <v>1002262</v>
      </c>
      <c r="F18" s="59">
        <v>55</v>
      </c>
      <c r="G18" s="59">
        <v>374710</v>
      </c>
      <c r="H18" s="59">
        <v>54</v>
      </c>
      <c r="I18" s="59">
        <v>283986</v>
      </c>
      <c r="J18" s="59">
        <v>2</v>
      </c>
      <c r="K18" s="59">
        <v>44627</v>
      </c>
      <c r="L18" s="59">
        <v>1</v>
      </c>
      <c r="M18" s="59">
        <v>37039</v>
      </c>
      <c r="N18" s="59">
        <v>262</v>
      </c>
      <c r="O18" s="60">
        <v>258513</v>
      </c>
      <c r="R18" s="51"/>
    </row>
    <row r="19" spans="1:18" ht="12" hidden="1">
      <c r="A19" s="18" t="s">
        <v>5</v>
      </c>
      <c r="B19" s="59">
        <v>2406</v>
      </c>
      <c r="C19" s="59">
        <v>1852991</v>
      </c>
      <c r="D19" s="59">
        <v>2270</v>
      </c>
      <c r="E19" s="59">
        <v>964902</v>
      </c>
      <c r="F19" s="59">
        <v>78</v>
      </c>
      <c r="G19" s="59">
        <v>256811</v>
      </c>
      <c r="H19" s="59">
        <v>58</v>
      </c>
      <c r="I19" s="59">
        <v>338802</v>
      </c>
      <c r="J19" s="59">
        <v>0</v>
      </c>
      <c r="K19" s="59">
        <v>0</v>
      </c>
      <c r="L19" s="59">
        <v>0</v>
      </c>
      <c r="M19" s="59">
        <v>0</v>
      </c>
      <c r="N19" s="59">
        <v>241</v>
      </c>
      <c r="O19" s="60">
        <v>292476</v>
      </c>
      <c r="R19" s="51"/>
    </row>
    <row r="20" spans="1:18" ht="12" hidden="1">
      <c r="A20" s="18" t="s">
        <v>6</v>
      </c>
      <c r="B20" s="59">
        <v>2576</v>
      </c>
      <c r="C20" s="59">
        <v>2564145</v>
      </c>
      <c r="D20" s="59">
        <v>2458</v>
      </c>
      <c r="E20" s="59">
        <v>1203163</v>
      </c>
      <c r="F20" s="59">
        <v>48</v>
      </c>
      <c r="G20" s="59">
        <v>273136</v>
      </c>
      <c r="H20" s="59">
        <v>58</v>
      </c>
      <c r="I20" s="59">
        <v>524732</v>
      </c>
      <c r="J20" s="59">
        <v>9</v>
      </c>
      <c r="K20" s="59">
        <v>108963</v>
      </c>
      <c r="L20" s="59">
        <v>3</v>
      </c>
      <c r="M20" s="59">
        <v>49978</v>
      </c>
      <c r="N20" s="59">
        <v>215</v>
      </c>
      <c r="O20" s="60">
        <v>404173</v>
      </c>
      <c r="R20" s="51"/>
    </row>
    <row r="21" spans="1:18" ht="12" hidden="1">
      <c r="A21" s="18" t="s">
        <v>7</v>
      </c>
      <c r="B21" s="59">
        <v>1970</v>
      </c>
      <c r="C21" s="59">
        <v>1973795</v>
      </c>
      <c r="D21" s="59">
        <v>1860</v>
      </c>
      <c r="E21" s="59">
        <v>924158</v>
      </c>
      <c r="F21" s="59">
        <v>54</v>
      </c>
      <c r="G21" s="59">
        <v>324083</v>
      </c>
      <c r="H21" s="59">
        <v>49</v>
      </c>
      <c r="I21" s="59">
        <v>284632</v>
      </c>
      <c r="J21" s="59">
        <v>3</v>
      </c>
      <c r="K21" s="59">
        <v>97157</v>
      </c>
      <c r="L21" s="59">
        <v>4</v>
      </c>
      <c r="M21" s="59">
        <v>87809</v>
      </c>
      <c r="N21" s="59">
        <v>209</v>
      </c>
      <c r="O21" s="60">
        <v>255956</v>
      </c>
      <c r="R21" s="51"/>
    </row>
    <row r="22" spans="1:18" ht="12" hidden="1">
      <c r="A22" s="18" t="s">
        <v>8</v>
      </c>
      <c r="B22" s="59">
        <v>2119</v>
      </c>
      <c r="C22" s="59">
        <v>1865541</v>
      </c>
      <c r="D22" s="59">
        <v>2010</v>
      </c>
      <c r="E22" s="59">
        <v>1072168</v>
      </c>
      <c r="F22" s="59">
        <v>63</v>
      </c>
      <c r="G22" s="59">
        <v>255355</v>
      </c>
      <c r="H22" s="59">
        <v>42</v>
      </c>
      <c r="I22" s="59">
        <v>247158</v>
      </c>
      <c r="J22" s="59">
        <v>3</v>
      </c>
      <c r="K22" s="59">
        <v>20280</v>
      </c>
      <c r="L22" s="59">
        <v>1</v>
      </c>
      <c r="M22" s="59">
        <v>89903</v>
      </c>
      <c r="N22" s="59">
        <v>245</v>
      </c>
      <c r="O22" s="60">
        <v>180677</v>
      </c>
      <c r="R22" s="51"/>
    </row>
    <row r="23" spans="1:18" ht="12" hidden="1">
      <c r="A23" s="18" t="s">
        <v>9</v>
      </c>
      <c r="B23" s="59">
        <v>2325</v>
      </c>
      <c r="C23" s="59">
        <v>2312443</v>
      </c>
      <c r="D23" s="59">
        <v>2220</v>
      </c>
      <c r="E23" s="59">
        <v>1114845</v>
      </c>
      <c r="F23" s="59">
        <v>65</v>
      </c>
      <c r="G23" s="59">
        <v>600643</v>
      </c>
      <c r="H23" s="59">
        <v>36</v>
      </c>
      <c r="I23" s="59">
        <v>285132</v>
      </c>
      <c r="J23" s="59">
        <v>1</v>
      </c>
      <c r="K23" s="59">
        <v>9535</v>
      </c>
      <c r="L23" s="59">
        <v>3</v>
      </c>
      <c r="M23" s="59">
        <v>51485</v>
      </c>
      <c r="N23" s="59">
        <v>171</v>
      </c>
      <c r="O23" s="60">
        <v>250803</v>
      </c>
      <c r="R23" s="51"/>
    </row>
    <row r="24" spans="1:18" ht="12" hidden="1">
      <c r="A24" s="18" t="s">
        <v>10</v>
      </c>
      <c r="B24" s="59">
        <v>2514</v>
      </c>
      <c r="C24" s="59">
        <v>1508872</v>
      </c>
      <c r="D24" s="59">
        <v>2444</v>
      </c>
      <c r="E24" s="59">
        <v>858740</v>
      </c>
      <c r="F24" s="59">
        <v>33</v>
      </c>
      <c r="G24" s="59">
        <v>167184</v>
      </c>
      <c r="H24" s="59">
        <v>33</v>
      </c>
      <c r="I24" s="59">
        <v>305089</v>
      </c>
      <c r="J24" s="59">
        <v>2</v>
      </c>
      <c r="K24" s="59">
        <v>11737</v>
      </c>
      <c r="L24" s="59">
        <v>2</v>
      </c>
      <c r="M24" s="59">
        <v>50713</v>
      </c>
      <c r="N24" s="59">
        <v>169</v>
      </c>
      <c r="O24" s="60">
        <v>115409</v>
      </c>
      <c r="R24" s="51"/>
    </row>
    <row r="25" spans="1:18" ht="12" hidden="1">
      <c r="A25" s="18" t="s">
        <v>11</v>
      </c>
      <c r="B25" s="59">
        <v>2657</v>
      </c>
      <c r="C25" s="59">
        <v>1804310</v>
      </c>
      <c r="D25" s="59">
        <v>2566</v>
      </c>
      <c r="E25" s="59">
        <v>1162549</v>
      </c>
      <c r="F25" s="59">
        <v>60</v>
      </c>
      <c r="G25" s="59">
        <v>208085</v>
      </c>
      <c r="H25" s="59">
        <v>26</v>
      </c>
      <c r="I25" s="59">
        <v>191626</v>
      </c>
      <c r="J25" s="59">
        <v>4</v>
      </c>
      <c r="K25" s="59">
        <v>22577</v>
      </c>
      <c r="L25" s="59">
        <v>1</v>
      </c>
      <c r="M25" s="59">
        <v>30506</v>
      </c>
      <c r="N25" s="59">
        <v>156</v>
      </c>
      <c r="O25" s="60">
        <v>188967</v>
      </c>
      <c r="R25" s="51"/>
    </row>
    <row r="26" spans="1:18" ht="12" hidden="1">
      <c r="A26" s="18" t="s">
        <v>12</v>
      </c>
      <c r="B26" s="59">
        <v>2970</v>
      </c>
      <c r="C26" s="59">
        <v>2044107</v>
      </c>
      <c r="D26" s="59">
        <v>2773</v>
      </c>
      <c r="E26" s="59">
        <v>1115506</v>
      </c>
      <c r="F26" s="59">
        <v>96</v>
      </c>
      <c r="G26" s="59">
        <v>243042</v>
      </c>
      <c r="H26" s="59">
        <v>98</v>
      </c>
      <c r="I26" s="59">
        <v>394504</v>
      </c>
      <c r="J26" s="59">
        <v>3</v>
      </c>
      <c r="K26" s="59">
        <v>44793</v>
      </c>
      <c r="L26" s="59">
        <v>0</v>
      </c>
      <c r="M26" s="59">
        <v>0</v>
      </c>
      <c r="N26" s="59">
        <v>312</v>
      </c>
      <c r="O26" s="60">
        <v>246262</v>
      </c>
      <c r="R26" s="51"/>
    </row>
    <row r="27" spans="1:18" ht="12" hidden="1">
      <c r="A27" s="18" t="s">
        <v>13</v>
      </c>
      <c r="B27" s="59">
        <v>3248</v>
      </c>
      <c r="C27" s="59">
        <v>2404758</v>
      </c>
      <c r="D27" s="59">
        <v>3133</v>
      </c>
      <c r="E27" s="59">
        <v>1351429</v>
      </c>
      <c r="F27" s="59">
        <v>52</v>
      </c>
      <c r="G27" s="59">
        <v>242963</v>
      </c>
      <c r="H27" s="59">
        <v>58</v>
      </c>
      <c r="I27" s="59">
        <v>485866</v>
      </c>
      <c r="J27" s="59">
        <v>0</v>
      </c>
      <c r="K27" s="59">
        <v>0</v>
      </c>
      <c r="L27" s="59">
        <v>5</v>
      </c>
      <c r="M27" s="59">
        <v>111403</v>
      </c>
      <c r="N27" s="59">
        <v>262</v>
      </c>
      <c r="O27" s="60">
        <v>213097</v>
      </c>
      <c r="R27" s="51"/>
    </row>
    <row r="28" spans="1:18" ht="12">
      <c r="A28" s="52" t="s">
        <v>374</v>
      </c>
      <c r="B28" s="53">
        <v>41131</v>
      </c>
      <c r="C28" s="53">
        <v>26497263</v>
      </c>
      <c r="D28" s="53">
        <v>39735</v>
      </c>
      <c r="E28" s="53">
        <v>14667014</v>
      </c>
      <c r="F28" s="53">
        <v>745</v>
      </c>
      <c r="G28" s="53">
        <v>3664639</v>
      </c>
      <c r="H28" s="53">
        <v>616</v>
      </c>
      <c r="I28" s="53">
        <v>4162937</v>
      </c>
      <c r="J28" s="53">
        <v>14</v>
      </c>
      <c r="K28" s="53">
        <v>265052</v>
      </c>
      <c r="L28" s="53">
        <v>21</v>
      </c>
      <c r="M28" s="53">
        <v>935248</v>
      </c>
      <c r="N28" s="53">
        <v>3283</v>
      </c>
      <c r="O28" s="54">
        <v>2802373</v>
      </c>
      <c r="P28" s="51">
        <f aca="true" t="shared" si="0" ref="P28:P40">B28-D28-F28-H28-J28-L28</f>
        <v>0</v>
      </c>
      <c r="Q28" s="51" t="e">
        <f>C28-E28-G28-I28-K28-M28-O28-#REF!</f>
        <v>#REF!</v>
      </c>
      <c r="R28" s="51"/>
    </row>
    <row r="29" spans="1:18" ht="12" hidden="1">
      <c r="A29" s="18" t="s">
        <v>2</v>
      </c>
      <c r="B29" s="59">
        <v>4334</v>
      </c>
      <c r="C29" s="59">
        <v>2732786</v>
      </c>
      <c r="D29" s="59">
        <v>4192</v>
      </c>
      <c r="E29" s="59">
        <v>1494118</v>
      </c>
      <c r="F29" s="59">
        <v>86</v>
      </c>
      <c r="G29" s="59">
        <v>300652</v>
      </c>
      <c r="H29" s="59">
        <v>48</v>
      </c>
      <c r="I29" s="59">
        <v>477673</v>
      </c>
      <c r="J29" s="59">
        <v>3</v>
      </c>
      <c r="K29" s="59">
        <v>60723</v>
      </c>
      <c r="L29" s="59">
        <v>5</v>
      </c>
      <c r="M29" s="59">
        <v>105650</v>
      </c>
      <c r="N29" s="59">
        <v>340</v>
      </c>
      <c r="O29" s="60">
        <v>293970</v>
      </c>
      <c r="P29" s="61">
        <f t="shared" si="0"/>
        <v>0</v>
      </c>
      <c r="Q29" s="61" t="e">
        <f>C29-E29-G29-I29-K29-M29-O29-#REF!</f>
        <v>#REF!</v>
      </c>
      <c r="R29" s="51"/>
    </row>
    <row r="30" spans="1:18" ht="12" hidden="1">
      <c r="A30" s="18" t="s">
        <v>3</v>
      </c>
      <c r="B30" s="59">
        <v>1465</v>
      </c>
      <c r="C30" s="59">
        <v>1073052</v>
      </c>
      <c r="D30" s="59">
        <v>1405</v>
      </c>
      <c r="E30" s="59">
        <v>625246</v>
      </c>
      <c r="F30" s="59">
        <v>28</v>
      </c>
      <c r="G30" s="59">
        <v>91672</v>
      </c>
      <c r="H30" s="59">
        <v>30</v>
      </c>
      <c r="I30" s="59">
        <v>176510</v>
      </c>
      <c r="J30" s="59">
        <v>1</v>
      </c>
      <c r="K30" s="59">
        <v>14045</v>
      </c>
      <c r="L30" s="59">
        <v>1</v>
      </c>
      <c r="M30" s="59">
        <v>48355</v>
      </c>
      <c r="N30" s="59">
        <v>113</v>
      </c>
      <c r="O30" s="60">
        <v>117224</v>
      </c>
      <c r="P30" s="61">
        <f t="shared" si="0"/>
        <v>0</v>
      </c>
      <c r="Q30" s="61" t="e">
        <f>C30-E30-G30-I30-K30-M30-O30-#REF!</f>
        <v>#REF!</v>
      </c>
      <c r="R30" s="51"/>
    </row>
    <row r="31" spans="1:18" ht="12" hidden="1">
      <c r="A31" s="18" t="s">
        <v>4</v>
      </c>
      <c r="B31" s="59">
        <v>2951</v>
      </c>
      <c r="C31" s="59">
        <v>2029201</v>
      </c>
      <c r="D31" s="59">
        <v>2853</v>
      </c>
      <c r="E31" s="59">
        <v>1010640</v>
      </c>
      <c r="F31" s="59">
        <v>36</v>
      </c>
      <c r="G31" s="59">
        <v>163081</v>
      </c>
      <c r="H31" s="59">
        <v>56</v>
      </c>
      <c r="I31" s="59">
        <v>414488</v>
      </c>
      <c r="J31" s="59">
        <v>1</v>
      </c>
      <c r="K31" s="59">
        <v>12544</v>
      </c>
      <c r="L31" s="59">
        <v>5</v>
      </c>
      <c r="M31" s="59">
        <v>191951</v>
      </c>
      <c r="N31" s="59">
        <v>183</v>
      </c>
      <c r="O31" s="60">
        <v>236497</v>
      </c>
      <c r="P31" s="61">
        <f t="shared" si="0"/>
        <v>0</v>
      </c>
      <c r="Q31" s="61" t="e">
        <f>C31-E31-G31-I31-K31-M31-O31-#REF!</f>
        <v>#REF!</v>
      </c>
      <c r="R31" s="51"/>
    </row>
    <row r="32" spans="1:18" ht="12" hidden="1">
      <c r="A32" s="18" t="s">
        <v>5</v>
      </c>
      <c r="B32" s="59">
        <v>4397</v>
      </c>
      <c r="C32" s="59">
        <v>1616012</v>
      </c>
      <c r="D32" s="59">
        <v>4325</v>
      </c>
      <c r="E32" s="59">
        <v>993150</v>
      </c>
      <c r="F32" s="59">
        <v>49</v>
      </c>
      <c r="G32" s="59">
        <v>275649</v>
      </c>
      <c r="H32" s="59">
        <v>22</v>
      </c>
      <c r="I32" s="59">
        <v>197126</v>
      </c>
      <c r="J32" s="59">
        <v>1</v>
      </c>
      <c r="K32" s="59">
        <v>46240</v>
      </c>
      <c r="L32" s="59">
        <v>0</v>
      </c>
      <c r="M32" s="59">
        <v>0</v>
      </c>
      <c r="N32" s="59">
        <v>146</v>
      </c>
      <c r="O32" s="60">
        <v>103847</v>
      </c>
      <c r="P32" s="61">
        <f t="shared" si="0"/>
        <v>0</v>
      </c>
      <c r="Q32" s="61" t="e">
        <f>C32-E32-G32-I32-K32-M32-O32-#REF!</f>
        <v>#REF!</v>
      </c>
      <c r="R32" s="51"/>
    </row>
    <row r="33" spans="1:18" ht="12" hidden="1">
      <c r="A33" s="18" t="s">
        <v>6</v>
      </c>
      <c r="B33" s="59">
        <v>3085</v>
      </c>
      <c r="C33" s="59">
        <v>2154017</v>
      </c>
      <c r="D33" s="59">
        <v>3020</v>
      </c>
      <c r="E33" s="59">
        <v>1208828</v>
      </c>
      <c r="F33" s="59">
        <v>43</v>
      </c>
      <c r="G33" s="59">
        <v>518690</v>
      </c>
      <c r="H33" s="59">
        <v>20</v>
      </c>
      <c r="I33" s="59">
        <v>122625</v>
      </c>
      <c r="J33" s="59">
        <v>1</v>
      </c>
      <c r="K33" s="59">
        <v>18141</v>
      </c>
      <c r="L33" s="59">
        <v>1</v>
      </c>
      <c r="M33" s="59">
        <v>133570</v>
      </c>
      <c r="N33" s="59">
        <v>192</v>
      </c>
      <c r="O33" s="60">
        <v>152163</v>
      </c>
      <c r="P33" s="61">
        <f aca="true" t="shared" si="1" ref="P33:P39">B33-D33-F33-H33-J33-L33</f>
        <v>0</v>
      </c>
      <c r="Q33" s="61" t="e">
        <f>C33-E33-G33-I33-K33-M33-O33-#REF!</f>
        <v>#REF!</v>
      </c>
      <c r="R33" s="51"/>
    </row>
    <row r="34" spans="1:18" ht="12" hidden="1">
      <c r="A34" s="18" t="s">
        <v>7</v>
      </c>
      <c r="B34" s="59">
        <v>3542</v>
      </c>
      <c r="C34" s="59">
        <v>2274233</v>
      </c>
      <c r="D34" s="59">
        <v>3421</v>
      </c>
      <c r="E34" s="59">
        <v>1103373</v>
      </c>
      <c r="F34" s="59">
        <v>71</v>
      </c>
      <c r="G34" s="59">
        <v>297844</v>
      </c>
      <c r="H34" s="59">
        <v>47</v>
      </c>
      <c r="I34" s="59">
        <v>414087</v>
      </c>
      <c r="J34" s="59">
        <v>2</v>
      </c>
      <c r="K34" s="59">
        <v>80636</v>
      </c>
      <c r="L34" s="59">
        <v>1</v>
      </c>
      <c r="M34" s="59">
        <v>69742</v>
      </c>
      <c r="N34" s="59">
        <v>380</v>
      </c>
      <c r="O34" s="60">
        <v>308551</v>
      </c>
      <c r="P34" s="61">
        <f t="shared" si="1"/>
        <v>0</v>
      </c>
      <c r="Q34" s="61" t="e">
        <f>C34-E34-G34-I34-K34-M34-O34-#REF!</f>
        <v>#REF!</v>
      </c>
      <c r="R34" s="51"/>
    </row>
    <row r="35" spans="1:18" ht="12" hidden="1">
      <c r="A35" s="18" t="s">
        <v>8</v>
      </c>
      <c r="B35" s="59">
        <v>3163</v>
      </c>
      <c r="C35" s="59">
        <v>2506289</v>
      </c>
      <c r="D35" s="59">
        <v>3001</v>
      </c>
      <c r="E35" s="59">
        <v>1410464</v>
      </c>
      <c r="F35" s="59">
        <v>54</v>
      </c>
      <c r="G35" s="59">
        <v>404329</v>
      </c>
      <c r="H35" s="59">
        <v>105</v>
      </c>
      <c r="I35" s="59">
        <v>441667</v>
      </c>
      <c r="J35" s="59">
        <v>3</v>
      </c>
      <c r="K35" s="59">
        <v>10123</v>
      </c>
      <c r="L35" s="59">
        <v>0</v>
      </c>
      <c r="M35" s="59">
        <v>0</v>
      </c>
      <c r="N35" s="59">
        <v>296</v>
      </c>
      <c r="O35" s="60">
        <v>239706</v>
      </c>
      <c r="P35" s="61">
        <f t="shared" si="1"/>
        <v>0</v>
      </c>
      <c r="Q35" s="61" t="e">
        <f>C35-E35-G35-I35-K35-M35-O35-#REF!</f>
        <v>#REF!</v>
      </c>
      <c r="R35" s="51"/>
    </row>
    <row r="36" spans="1:18" ht="12" hidden="1">
      <c r="A36" s="18" t="s">
        <v>9</v>
      </c>
      <c r="B36" s="59">
        <v>2885</v>
      </c>
      <c r="C36" s="59">
        <v>2242242</v>
      </c>
      <c r="D36" s="59">
        <v>2735</v>
      </c>
      <c r="E36" s="59">
        <v>1364139</v>
      </c>
      <c r="F36" s="59">
        <v>76</v>
      </c>
      <c r="G36" s="59">
        <v>266471</v>
      </c>
      <c r="H36" s="59">
        <v>73</v>
      </c>
      <c r="I36" s="59">
        <v>363679</v>
      </c>
      <c r="J36" s="59">
        <v>0</v>
      </c>
      <c r="K36" s="59">
        <v>0</v>
      </c>
      <c r="L36" s="59">
        <v>1</v>
      </c>
      <c r="M36" s="59">
        <v>21535</v>
      </c>
      <c r="N36" s="59">
        <v>264</v>
      </c>
      <c r="O36" s="60">
        <v>226418</v>
      </c>
      <c r="P36" s="61">
        <f t="shared" si="1"/>
        <v>0</v>
      </c>
      <c r="Q36" s="61" t="e">
        <f>C36-E36-G36-I36-K36-M36-O36-#REF!</f>
        <v>#REF!</v>
      </c>
      <c r="R36" s="51"/>
    </row>
    <row r="37" spans="1:18" ht="12" hidden="1">
      <c r="A37" s="18" t="s">
        <v>10</v>
      </c>
      <c r="B37" s="59">
        <v>3208</v>
      </c>
      <c r="C37" s="59">
        <v>2534875</v>
      </c>
      <c r="D37" s="59">
        <v>3048</v>
      </c>
      <c r="E37" s="59">
        <v>1262006</v>
      </c>
      <c r="F37" s="59">
        <v>86</v>
      </c>
      <c r="G37" s="59">
        <v>224399</v>
      </c>
      <c r="H37" s="59">
        <v>69</v>
      </c>
      <c r="I37" s="59">
        <v>432030</v>
      </c>
      <c r="J37" s="59">
        <v>0</v>
      </c>
      <c r="K37" s="59">
        <v>0</v>
      </c>
      <c r="L37" s="59">
        <v>5</v>
      </c>
      <c r="M37" s="59">
        <v>325349</v>
      </c>
      <c r="N37" s="59">
        <v>372</v>
      </c>
      <c r="O37" s="60">
        <v>291091</v>
      </c>
      <c r="P37" s="61">
        <f t="shared" si="1"/>
        <v>0</v>
      </c>
      <c r="Q37" s="61" t="e">
        <f>C37-E37-G37-I37-K37-M37-O37-#REF!</f>
        <v>#REF!</v>
      </c>
      <c r="R37" s="51"/>
    </row>
    <row r="38" spans="1:18" ht="12" hidden="1">
      <c r="A38" s="18" t="s">
        <v>11</v>
      </c>
      <c r="B38" s="59">
        <v>3233</v>
      </c>
      <c r="C38" s="59">
        <v>2280468</v>
      </c>
      <c r="D38" s="59">
        <v>3131</v>
      </c>
      <c r="E38" s="59">
        <v>1361906</v>
      </c>
      <c r="F38" s="59">
        <v>78</v>
      </c>
      <c r="G38" s="59">
        <v>518339</v>
      </c>
      <c r="H38" s="59">
        <v>22</v>
      </c>
      <c r="I38" s="59">
        <v>163386</v>
      </c>
      <c r="J38" s="59">
        <v>2</v>
      </c>
      <c r="K38" s="59">
        <v>22600</v>
      </c>
      <c r="L38" s="59">
        <v>0</v>
      </c>
      <c r="M38" s="59">
        <v>0</v>
      </c>
      <c r="N38" s="59">
        <v>223</v>
      </c>
      <c r="O38" s="60">
        <v>214237</v>
      </c>
      <c r="P38" s="61">
        <f t="shared" si="1"/>
        <v>0</v>
      </c>
      <c r="Q38" s="61" t="e">
        <f>C38-E38-G38-I38-K38-M38-O38-#REF!</f>
        <v>#REF!</v>
      </c>
      <c r="R38" s="51"/>
    </row>
    <row r="39" spans="1:18" ht="12" hidden="1">
      <c r="A39" s="18" t="s">
        <v>12</v>
      </c>
      <c r="B39" s="59">
        <v>3352</v>
      </c>
      <c r="C39" s="59">
        <v>2433255</v>
      </c>
      <c r="D39" s="59">
        <v>3265</v>
      </c>
      <c r="E39" s="59">
        <v>1208711</v>
      </c>
      <c r="F39" s="59">
        <v>31</v>
      </c>
      <c r="G39" s="59">
        <v>255205</v>
      </c>
      <c r="H39" s="59">
        <v>55</v>
      </c>
      <c r="I39" s="59">
        <v>569336</v>
      </c>
      <c r="J39" s="59">
        <v>0</v>
      </c>
      <c r="K39" s="59">
        <v>0</v>
      </c>
      <c r="L39" s="59">
        <v>1</v>
      </c>
      <c r="M39" s="59">
        <v>13878</v>
      </c>
      <c r="N39" s="59">
        <v>296</v>
      </c>
      <c r="O39" s="60">
        <v>386125</v>
      </c>
      <c r="P39" s="61">
        <f t="shared" si="1"/>
        <v>0</v>
      </c>
      <c r="Q39" s="61" t="e">
        <f>C39-E39-G39-I39-K39-M39-O39-#REF!</f>
        <v>#REF!</v>
      </c>
      <c r="R39" s="51"/>
    </row>
    <row r="40" spans="1:18" ht="12" hidden="1">
      <c r="A40" s="18" t="s">
        <v>13</v>
      </c>
      <c r="B40" s="59">
        <v>5516</v>
      </c>
      <c r="C40" s="59">
        <v>2620833</v>
      </c>
      <c r="D40" s="59">
        <v>5339</v>
      </c>
      <c r="E40" s="59">
        <v>1624433</v>
      </c>
      <c r="F40" s="59">
        <v>107</v>
      </c>
      <c r="G40" s="59">
        <v>348308</v>
      </c>
      <c r="H40" s="59">
        <v>69</v>
      </c>
      <c r="I40" s="59">
        <v>390330</v>
      </c>
      <c r="J40" s="59">
        <v>0</v>
      </c>
      <c r="K40" s="59">
        <v>0</v>
      </c>
      <c r="L40" s="59">
        <v>1</v>
      </c>
      <c r="M40" s="59">
        <v>25218</v>
      </c>
      <c r="N40" s="59">
        <v>478</v>
      </c>
      <c r="O40" s="60">
        <v>232544</v>
      </c>
      <c r="P40" s="61">
        <f t="shared" si="0"/>
        <v>0</v>
      </c>
      <c r="Q40" s="61" t="e">
        <f>C40-E40-G40-I40-K40-M40-O40-#REF!</f>
        <v>#REF!</v>
      </c>
      <c r="R40" s="51"/>
    </row>
    <row r="41" spans="1:18" ht="12">
      <c r="A41" s="52" t="s">
        <v>375</v>
      </c>
      <c r="B41" s="53">
        <v>51231</v>
      </c>
      <c r="C41" s="53">
        <v>27872724</v>
      </c>
      <c r="D41" s="53">
        <v>49701</v>
      </c>
      <c r="E41" s="53">
        <v>17052480</v>
      </c>
      <c r="F41" s="53">
        <v>889</v>
      </c>
      <c r="G41" s="53">
        <v>3803460</v>
      </c>
      <c r="H41" s="53">
        <v>599</v>
      </c>
      <c r="I41" s="53">
        <v>4333504</v>
      </c>
      <c r="J41" s="53">
        <v>24</v>
      </c>
      <c r="K41" s="53">
        <v>423970</v>
      </c>
      <c r="L41" s="53">
        <v>18</v>
      </c>
      <c r="M41" s="53">
        <v>579599</v>
      </c>
      <c r="N41" s="53">
        <v>3200</v>
      </c>
      <c r="O41" s="54">
        <v>1679711</v>
      </c>
      <c r="P41" s="51">
        <f aca="true" t="shared" si="2" ref="P41:P53">B41-D41-F41-H41-J41-L41</f>
        <v>0</v>
      </c>
      <c r="Q41" s="51" t="e">
        <f>C41-E41-G41-I41-K41-M41-O41-#REF!</f>
        <v>#REF!</v>
      </c>
      <c r="R41" s="51"/>
    </row>
    <row r="42" spans="1:18" ht="12" hidden="1">
      <c r="A42" s="18" t="s">
        <v>2</v>
      </c>
      <c r="B42" s="59">
        <v>3490</v>
      </c>
      <c r="C42" s="59">
        <v>1841446</v>
      </c>
      <c r="D42" s="59">
        <v>3388</v>
      </c>
      <c r="E42" s="59">
        <v>1194105</v>
      </c>
      <c r="F42" s="59">
        <v>76</v>
      </c>
      <c r="G42" s="59">
        <v>276068</v>
      </c>
      <c r="H42" s="59">
        <v>20</v>
      </c>
      <c r="I42" s="59">
        <v>159437</v>
      </c>
      <c r="J42" s="59">
        <v>4</v>
      </c>
      <c r="K42" s="59">
        <v>83241</v>
      </c>
      <c r="L42" s="59">
        <v>2</v>
      </c>
      <c r="M42" s="59">
        <v>31580</v>
      </c>
      <c r="N42" s="59">
        <v>151</v>
      </c>
      <c r="O42" s="60">
        <v>97015</v>
      </c>
      <c r="P42" s="61">
        <f t="shared" si="2"/>
        <v>0</v>
      </c>
      <c r="Q42" s="61" t="e">
        <f>C42-E42-G42-I42-K42-M42-O42-#REF!</f>
        <v>#REF!</v>
      </c>
      <c r="R42" s="51"/>
    </row>
    <row r="43" spans="1:18" ht="12" hidden="1">
      <c r="A43" s="18" t="s">
        <v>3</v>
      </c>
      <c r="B43" s="59">
        <v>2967</v>
      </c>
      <c r="C43" s="59">
        <v>1589961</v>
      </c>
      <c r="D43" s="59">
        <v>2901</v>
      </c>
      <c r="E43" s="59">
        <v>1165690</v>
      </c>
      <c r="F43" s="59">
        <v>45</v>
      </c>
      <c r="G43" s="59">
        <v>158205</v>
      </c>
      <c r="H43" s="59">
        <v>20</v>
      </c>
      <c r="I43" s="59">
        <v>121152</v>
      </c>
      <c r="J43" s="59">
        <v>1</v>
      </c>
      <c r="K43" s="59">
        <v>15365</v>
      </c>
      <c r="L43" s="59">
        <v>0</v>
      </c>
      <c r="M43" s="59">
        <v>0</v>
      </c>
      <c r="N43" s="59">
        <v>170</v>
      </c>
      <c r="O43" s="60">
        <v>129549</v>
      </c>
      <c r="P43" s="61">
        <f t="shared" si="2"/>
        <v>0</v>
      </c>
      <c r="Q43" s="61" t="e">
        <f>C43-E43-G43-I43-K43-M43-O43-#REF!</f>
        <v>#REF!</v>
      </c>
      <c r="R43" s="51"/>
    </row>
    <row r="44" spans="1:18" ht="12" hidden="1">
      <c r="A44" s="18" t="s">
        <v>4</v>
      </c>
      <c r="B44" s="59">
        <v>3505</v>
      </c>
      <c r="C44" s="59">
        <v>2188999</v>
      </c>
      <c r="D44" s="59">
        <v>3386</v>
      </c>
      <c r="E44" s="59">
        <v>1362793</v>
      </c>
      <c r="F44" s="59">
        <v>94</v>
      </c>
      <c r="G44" s="59">
        <v>283399</v>
      </c>
      <c r="H44" s="59">
        <v>25</v>
      </c>
      <c r="I44" s="59">
        <v>377522</v>
      </c>
      <c r="J44" s="59">
        <v>0</v>
      </c>
      <c r="K44" s="59">
        <v>0</v>
      </c>
      <c r="L44" s="59">
        <v>0</v>
      </c>
      <c r="M44" s="59">
        <v>0</v>
      </c>
      <c r="N44" s="59">
        <v>204</v>
      </c>
      <c r="O44" s="60">
        <v>165285</v>
      </c>
      <c r="P44" s="61">
        <f t="shared" si="2"/>
        <v>0</v>
      </c>
      <c r="Q44" s="61" t="e">
        <f>C44-E44-G44-I44-K44-M44-O44-#REF!</f>
        <v>#REF!</v>
      </c>
      <c r="R44" s="51"/>
    </row>
    <row r="45" spans="1:18" ht="12" hidden="1">
      <c r="A45" s="18" t="s">
        <v>5</v>
      </c>
      <c r="B45" s="59">
        <v>3515</v>
      </c>
      <c r="C45" s="59">
        <v>1611775</v>
      </c>
      <c r="D45" s="59">
        <v>3449</v>
      </c>
      <c r="E45" s="59">
        <v>1270722</v>
      </c>
      <c r="F45" s="59">
        <v>33</v>
      </c>
      <c r="G45" s="59">
        <v>129714</v>
      </c>
      <c r="H45" s="59">
        <v>31</v>
      </c>
      <c r="I45" s="59">
        <v>134203</v>
      </c>
      <c r="J45" s="59">
        <v>2</v>
      </c>
      <c r="K45" s="59">
        <v>17373</v>
      </c>
      <c r="L45" s="59">
        <v>0</v>
      </c>
      <c r="M45" s="59">
        <v>0</v>
      </c>
      <c r="N45" s="59">
        <v>208</v>
      </c>
      <c r="O45" s="60">
        <v>59763</v>
      </c>
      <c r="P45" s="61">
        <f t="shared" si="2"/>
        <v>0</v>
      </c>
      <c r="Q45" s="61" t="e">
        <f>C45-E45-G45-I45-K45-M45-O45-#REF!</f>
        <v>#REF!</v>
      </c>
      <c r="R45" s="51"/>
    </row>
    <row r="46" spans="1:18" ht="12" hidden="1">
      <c r="A46" s="18" t="s">
        <v>6</v>
      </c>
      <c r="B46" s="59">
        <v>4093</v>
      </c>
      <c r="C46" s="59">
        <v>2402955</v>
      </c>
      <c r="D46" s="59">
        <v>3979</v>
      </c>
      <c r="E46" s="59">
        <v>1316700</v>
      </c>
      <c r="F46" s="59">
        <v>55</v>
      </c>
      <c r="G46" s="59">
        <v>423667</v>
      </c>
      <c r="H46" s="59">
        <v>50</v>
      </c>
      <c r="I46" s="59">
        <v>469585</v>
      </c>
      <c r="J46" s="59">
        <v>1</v>
      </c>
      <c r="K46" s="59">
        <v>11348</v>
      </c>
      <c r="L46" s="59">
        <v>8</v>
      </c>
      <c r="M46" s="59">
        <v>69207</v>
      </c>
      <c r="N46" s="59">
        <v>241</v>
      </c>
      <c r="O46" s="60">
        <v>112448</v>
      </c>
      <c r="P46" s="61">
        <f aca="true" t="shared" si="3" ref="P46:P52">B46-D46-F46-H46-J46-L46</f>
        <v>0</v>
      </c>
      <c r="Q46" s="61" t="e">
        <f>C46-E46-G46-I46-K46-M46-O46-#REF!</f>
        <v>#REF!</v>
      </c>
      <c r="R46" s="51"/>
    </row>
    <row r="47" spans="1:18" ht="12" hidden="1">
      <c r="A47" s="18" t="s">
        <v>7</v>
      </c>
      <c r="B47" s="59">
        <v>4403</v>
      </c>
      <c r="C47" s="59">
        <v>2240112</v>
      </c>
      <c r="D47" s="59">
        <v>4286</v>
      </c>
      <c r="E47" s="59">
        <v>1401328</v>
      </c>
      <c r="F47" s="59">
        <v>74</v>
      </c>
      <c r="G47" s="59">
        <v>382455</v>
      </c>
      <c r="H47" s="59">
        <v>41</v>
      </c>
      <c r="I47" s="59">
        <v>287766</v>
      </c>
      <c r="J47" s="59">
        <v>1</v>
      </c>
      <c r="K47" s="59">
        <v>42987</v>
      </c>
      <c r="L47" s="59">
        <v>1</v>
      </c>
      <c r="M47" s="59">
        <v>528</v>
      </c>
      <c r="N47" s="59">
        <v>167</v>
      </c>
      <c r="O47" s="60">
        <v>125048</v>
      </c>
      <c r="P47" s="61">
        <f t="shared" si="3"/>
        <v>0</v>
      </c>
      <c r="Q47" s="61" t="e">
        <f>C47-E47-G47-I47-K47-M47-O47-#REF!</f>
        <v>#REF!</v>
      </c>
      <c r="R47" s="51"/>
    </row>
    <row r="48" spans="1:18" ht="12" hidden="1">
      <c r="A48" s="18" t="s">
        <v>8</v>
      </c>
      <c r="B48" s="59">
        <v>4625</v>
      </c>
      <c r="C48" s="59">
        <v>2402850</v>
      </c>
      <c r="D48" s="59">
        <v>4464</v>
      </c>
      <c r="E48" s="59">
        <v>1526104</v>
      </c>
      <c r="F48" s="59">
        <v>78</v>
      </c>
      <c r="G48" s="59">
        <v>282535</v>
      </c>
      <c r="H48" s="59">
        <v>82</v>
      </c>
      <c r="I48" s="59">
        <v>467880</v>
      </c>
      <c r="J48" s="59">
        <v>0</v>
      </c>
      <c r="K48" s="59">
        <v>0</v>
      </c>
      <c r="L48" s="59">
        <v>1</v>
      </c>
      <c r="M48" s="59">
        <v>27900</v>
      </c>
      <c r="N48" s="59">
        <v>106</v>
      </c>
      <c r="O48" s="60">
        <v>98431</v>
      </c>
      <c r="P48" s="61">
        <f t="shared" si="3"/>
        <v>0</v>
      </c>
      <c r="Q48" s="61" t="e">
        <f>C48-E48-G48-I48-K48-M48-O48-#REF!</f>
        <v>#REF!</v>
      </c>
      <c r="R48" s="51"/>
    </row>
    <row r="49" spans="1:18" ht="12" hidden="1">
      <c r="A49" s="18" t="s">
        <v>9</v>
      </c>
      <c r="B49" s="59">
        <v>4087</v>
      </c>
      <c r="C49" s="59">
        <v>2004925</v>
      </c>
      <c r="D49" s="59">
        <v>3973</v>
      </c>
      <c r="E49" s="59">
        <v>1386283</v>
      </c>
      <c r="F49" s="59">
        <v>62</v>
      </c>
      <c r="G49" s="59">
        <v>224538</v>
      </c>
      <c r="H49" s="59">
        <v>52</v>
      </c>
      <c r="I49" s="59">
        <v>261006</v>
      </c>
      <c r="J49" s="59">
        <v>0</v>
      </c>
      <c r="K49" s="59">
        <v>0</v>
      </c>
      <c r="L49" s="59">
        <v>0</v>
      </c>
      <c r="M49" s="59">
        <v>0</v>
      </c>
      <c r="N49" s="59">
        <v>474</v>
      </c>
      <c r="O49" s="60">
        <v>133098</v>
      </c>
      <c r="P49" s="61">
        <f t="shared" si="3"/>
        <v>0</v>
      </c>
      <c r="Q49" s="61" t="e">
        <f>C49-E49-G49-I49-K49-M49-O49-#REF!</f>
        <v>#REF!</v>
      </c>
      <c r="R49" s="51"/>
    </row>
    <row r="50" spans="1:18" ht="12" hidden="1">
      <c r="A50" s="18" t="s">
        <v>10</v>
      </c>
      <c r="B50" s="59">
        <v>4156</v>
      </c>
      <c r="C50" s="59">
        <v>2473891</v>
      </c>
      <c r="D50" s="59">
        <v>4010</v>
      </c>
      <c r="E50" s="59">
        <v>1339721</v>
      </c>
      <c r="F50" s="59">
        <v>81</v>
      </c>
      <c r="G50" s="59">
        <v>440823</v>
      </c>
      <c r="H50" s="59">
        <v>63</v>
      </c>
      <c r="I50" s="59">
        <v>463729</v>
      </c>
      <c r="J50" s="59">
        <v>2</v>
      </c>
      <c r="K50" s="59">
        <v>20495</v>
      </c>
      <c r="L50" s="59">
        <v>0</v>
      </c>
      <c r="M50" s="59">
        <v>0</v>
      </c>
      <c r="N50" s="59">
        <v>423</v>
      </c>
      <c r="O50" s="60">
        <v>209123</v>
      </c>
      <c r="P50" s="61">
        <f t="shared" si="3"/>
        <v>0</v>
      </c>
      <c r="Q50" s="61" t="e">
        <f>C50-E50-G50-I50-K50-M50-O50-#REF!</f>
        <v>#REF!</v>
      </c>
      <c r="R50" s="51"/>
    </row>
    <row r="51" spans="1:18" ht="12" hidden="1">
      <c r="A51" s="18" t="s">
        <v>11</v>
      </c>
      <c r="B51" s="59">
        <v>4795</v>
      </c>
      <c r="C51" s="59">
        <v>2535691</v>
      </c>
      <c r="D51" s="59">
        <v>4662</v>
      </c>
      <c r="E51" s="59">
        <v>1421749</v>
      </c>
      <c r="F51" s="59">
        <v>61</v>
      </c>
      <c r="G51" s="59">
        <v>300961</v>
      </c>
      <c r="H51" s="59">
        <v>72</v>
      </c>
      <c r="I51" s="59">
        <v>611096</v>
      </c>
      <c r="J51" s="59">
        <v>0</v>
      </c>
      <c r="K51" s="59">
        <v>0</v>
      </c>
      <c r="L51" s="59">
        <v>0</v>
      </c>
      <c r="M51" s="59">
        <v>0</v>
      </c>
      <c r="N51" s="59">
        <v>220</v>
      </c>
      <c r="O51" s="60">
        <v>201885</v>
      </c>
      <c r="P51" s="61">
        <f t="shared" si="3"/>
        <v>0</v>
      </c>
      <c r="Q51" s="61" t="e">
        <f>C51-E51-G51-I51-K51-M51-O51-#REF!</f>
        <v>#REF!</v>
      </c>
      <c r="R51" s="51"/>
    </row>
    <row r="52" spans="1:18" ht="12" hidden="1">
      <c r="A52" s="18" t="s">
        <v>12</v>
      </c>
      <c r="B52" s="59">
        <v>5610</v>
      </c>
      <c r="C52" s="59">
        <v>3287220</v>
      </c>
      <c r="D52" s="59">
        <v>5455</v>
      </c>
      <c r="E52" s="59">
        <v>1746159</v>
      </c>
      <c r="F52" s="59">
        <v>86</v>
      </c>
      <c r="G52" s="59">
        <v>566762</v>
      </c>
      <c r="H52" s="59">
        <v>62</v>
      </c>
      <c r="I52" s="59">
        <v>443543</v>
      </c>
      <c r="J52" s="59">
        <v>3</v>
      </c>
      <c r="K52" s="59">
        <v>41316</v>
      </c>
      <c r="L52" s="59">
        <v>4</v>
      </c>
      <c r="M52" s="59">
        <v>286494</v>
      </c>
      <c r="N52" s="59">
        <v>463</v>
      </c>
      <c r="O52" s="60">
        <v>202946</v>
      </c>
      <c r="P52" s="61">
        <f t="shared" si="3"/>
        <v>0</v>
      </c>
      <c r="Q52" s="61" t="e">
        <f>C52-E52-G52-I52-K52-M52-O52-#REF!</f>
        <v>#REF!</v>
      </c>
      <c r="R52" s="51"/>
    </row>
    <row r="53" spans="1:18" ht="12" hidden="1">
      <c r="A53" s="18" t="s">
        <v>13</v>
      </c>
      <c r="B53" s="59">
        <v>5985</v>
      </c>
      <c r="C53" s="59">
        <v>3292899</v>
      </c>
      <c r="D53" s="59">
        <v>5748</v>
      </c>
      <c r="E53" s="59">
        <v>1921126</v>
      </c>
      <c r="F53" s="59">
        <v>144</v>
      </c>
      <c r="G53" s="59">
        <v>334333</v>
      </c>
      <c r="H53" s="59">
        <v>81</v>
      </c>
      <c r="I53" s="59">
        <v>536585</v>
      </c>
      <c r="J53" s="59">
        <v>10</v>
      </c>
      <c r="K53" s="59">
        <v>191845</v>
      </c>
      <c r="L53" s="59">
        <v>2</v>
      </c>
      <c r="M53" s="59">
        <v>163890</v>
      </c>
      <c r="N53" s="59">
        <v>373</v>
      </c>
      <c r="O53" s="60">
        <v>145120</v>
      </c>
      <c r="P53" s="61">
        <f t="shared" si="2"/>
        <v>0</v>
      </c>
      <c r="Q53" s="61" t="e">
        <f>C53-E53-G53-I53-K53-M53-O53-#REF!</f>
        <v>#REF!</v>
      </c>
      <c r="R53" s="51"/>
    </row>
    <row r="54" spans="1:18" ht="12">
      <c r="A54" s="52" t="s">
        <v>376</v>
      </c>
      <c r="B54" s="53">
        <v>59733</v>
      </c>
      <c r="C54" s="53">
        <v>31027550</v>
      </c>
      <c r="D54" s="53">
        <v>57843</v>
      </c>
      <c r="E54" s="53">
        <v>18371526</v>
      </c>
      <c r="F54" s="53">
        <v>956</v>
      </c>
      <c r="G54" s="53">
        <v>3921746</v>
      </c>
      <c r="H54" s="53">
        <v>859</v>
      </c>
      <c r="I54" s="53">
        <v>5837418</v>
      </c>
      <c r="J54" s="53">
        <v>43</v>
      </c>
      <c r="K54" s="53">
        <v>382046</v>
      </c>
      <c r="L54" s="53">
        <v>32</v>
      </c>
      <c r="M54" s="53">
        <v>529016</v>
      </c>
      <c r="N54" s="53">
        <v>4623</v>
      </c>
      <c r="O54" s="54">
        <v>1985798</v>
      </c>
      <c r="P54" s="51">
        <f aca="true" t="shared" si="4" ref="P54:P66">B54-D54-F54-H54-J54-L54</f>
        <v>0</v>
      </c>
      <c r="Q54" s="51" t="e">
        <f>C54-E54-G54-I54-K54-M54-O54-#REF!</f>
        <v>#REF!</v>
      </c>
      <c r="R54" s="51"/>
    </row>
    <row r="55" spans="1:18" ht="12" hidden="1">
      <c r="A55" s="18" t="s">
        <v>2</v>
      </c>
      <c r="B55" s="59">
        <v>5346</v>
      </c>
      <c r="C55" s="59">
        <v>2677753</v>
      </c>
      <c r="D55" s="59">
        <v>5221</v>
      </c>
      <c r="E55" s="59">
        <v>1595033</v>
      </c>
      <c r="F55" s="59">
        <v>79</v>
      </c>
      <c r="G55" s="59">
        <v>453118</v>
      </c>
      <c r="H55" s="59">
        <v>38</v>
      </c>
      <c r="I55" s="59">
        <v>316498</v>
      </c>
      <c r="J55" s="59">
        <v>6</v>
      </c>
      <c r="K55" s="59">
        <v>43727</v>
      </c>
      <c r="L55" s="59">
        <v>2</v>
      </c>
      <c r="M55" s="59">
        <v>32786</v>
      </c>
      <c r="N55" s="59">
        <v>393</v>
      </c>
      <c r="O55" s="60">
        <v>236591</v>
      </c>
      <c r="P55" s="61">
        <f t="shared" si="4"/>
        <v>0</v>
      </c>
      <c r="Q55" s="61" t="e">
        <f>C55-E55-G55-I55-K55-M55-O55-#REF!</f>
        <v>#REF!</v>
      </c>
      <c r="R55" s="51"/>
    </row>
    <row r="56" spans="1:18" ht="12" hidden="1">
      <c r="A56" s="18" t="s">
        <v>3</v>
      </c>
      <c r="B56" s="59">
        <v>3590</v>
      </c>
      <c r="C56" s="59">
        <v>1968895</v>
      </c>
      <c r="D56" s="59">
        <v>3475</v>
      </c>
      <c r="E56" s="59">
        <v>1051967</v>
      </c>
      <c r="F56" s="59">
        <v>61</v>
      </c>
      <c r="G56" s="59">
        <v>408747</v>
      </c>
      <c r="H56" s="59">
        <v>54</v>
      </c>
      <c r="I56" s="59">
        <v>402431</v>
      </c>
      <c r="J56" s="59">
        <v>0</v>
      </c>
      <c r="K56" s="59">
        <v>0</v>
      </c>
      <c r="L56" s="59">
        <v>0</v>
      </c>
      <c r="M56" s="59">
        <v>0</v>
      </c>
      <c r="N56" s="59">
        <v>199</v>
      </c>
      <c r="O56" s="60">
        <v>105750</v>
      </c>
      <c r="P56" s="61">
        <f t="shared" si="4"/>
        <v>0</v>
      </c>
      <c r="Q56" s="61" t="e">
        <f>C56-E56-G56-I56-K56-M56-O56-#REF!</f>
        <v>#REF!</v>
      </c>
      <c r="R56" s="51"/>
    </row>
    <row r="57" spans="1:18" ht="12" hidden="1">
      <c r="A57" s="18" t="s">
        <v>4</v>
      </c>
      <c r="B57" s="59">
        <v>4388</v>
      </c>
      <c r="C57" s="59">
        <v>1941411</v>
      </c>
      <c r="D57" s="59">
        <v>4248</v>
      </c>
      <c r="E57" s="59">
        <v>1309193</v>
      </c>
      <c r="F57" s="59">
        <v>74</v>
      </c>
      <c r="G57" s="59">
        <v>287909</v>
      </c>
      <c r="H57" s="59">
        <v>65</v>
      </c>
      <c r="I57" s="59">
        <v>256687</v>
      </c>
      <c r="J57" s="59">
        <v>0</v>
      </c>
      <c r="K57" s="59">
        <v>0</v>
      </c>
      <c r="L57" s="59">
        <v>1</v>
      </c>
      <c r="M57" s="59">
        <v>4542</v>
      </c>
      <c r="N57" s="59">
        <v>219</v>
      </c>
      <c r="O57" s="60">
        <v>83080</v>
      </c>
      <c r="P57" s="61">
        <f t="shared" si="4"/>
        <v>0</v>
      </c>
      <c r="Q57" s="61" t="e">
        <f>C57-E57-G57-I57-K57-M57-O57-#REF!</f>
        <v>#REF!</v>
      </c>
      <c r="R57" s="51"/>
    </row>
    <row r="58" spans="1:18" ht="12" hidden="1">
      <c r="A58" s="18" t="s">
        <v>5</v>
      </c>
      <c r="B58" s="59">
        <v>4257</v>
      </c>
      <c r="C58" s="59">
        <v>2173916</v>
      </c>
      <c r="D58" s="59">
        <v>4143</v>
      </c>
      <c r="E58" s="59">
        <v>1231296</v>
      </c>
      <c r="F58" s="59">
        <v>47</v>
      </c>
      <c r="G58" s="59">
        <v>194801</v>
      </c>
      <c r="H58" s="59">
        <v>66</v>
      </c>
      <c r="I58" s="59">
        <v>502831</v>
      </c>
      <c r="J58" s="59">
        <v>0</v>
      </c>
      <c r="K58" s="59">
        <v>0</v>
      </c>
      <c r="L58" s="59">
        <v>1</v>
      </c>
      <c r="M58" s="59">
        <v>28555</v>
      </c>
      <c r="N58" s="59">
        <v>341</v>
      </c>
      <c r="O58" s="60">
        <v>216433</v>
      </c>
      <c r="P58" s="61">
        <f t="shared" si="4"/>
        <v>0</v>
      </c>
      <c r="Q58" s="61" t="e">
        <f>C58-E58-G58-I58-K58-M58-O58-#REF!</f>
        <v>#REF!</v>
      </c>
      <c r="R58" s="51"/>
    </row>
    <row r="59" spans="1:18" ht="12" hidden="1">
      <c r="A59" s="18" t="s">
        <v>6</v>
      </c>
      <c r="B59" s="59">
        <v>5545</v>
      </c>
      <c r="C59" s="59">
        <v>2263518</v>
      </c>
      <c r="D59" s="59">
        <v>5445</v>
      </c>
      <c r="E59" s="59">
        <v>1596779</v>
      </c>
      <c r="F59" s="59">
        <v>50</v>
      </c>
      <c r="G59" s="59">
        <v>145291</v>
      </c>
      <c r="H59" s="59">
        <v>50</v>
      </c>
      <c r="I59" s="59">
        <v>456429</v>
      </c>
      <c r="J59" s="59">
        <v>0</v>
      </c>
      <c r="K59" s="59">
        <v>0</v>
      </c>
      <c r="L59" s="59">
        <v>0</v>
      </c>
      <c r="M59" s="59">
        <v>0</v>
      </c>
      <c r="N59" s="59">
        <v>247</v>
      </c>
      <c r="O59" s="60">
        <v>65019</v>
      </c>
      <c r="P59" s="61">
        <f t="shared" si="4"/>
        <v>0</v>
      </c>
      <c r="Q59" s="61" t="e">
        <f>C59-E59-G59-I59-K59-M59-O59-#REF!</f>
        <v>#REF!</v>
      </c>
      <c r="R59" s="51"/>
    </row>
    <row r="60" spans="1:18" ht="12" hidden="1">
      <c r="A60" s="18" t="s">
        <v>7</v>
      </c>
      <c r="B60" s="59">
        <v>5175</v>
      </c>
      <c r="C60" s="59">
        <v>2587383</v>
      </c>
      <c r="D60" s="59">
        <v>5039</v>
      </c>
      <c r="E60" s="59">
        <v>1537326</v>
      </c>
      <c r="F60" s="59">
        <v>71</v>
      </c>
      <c r="G60" s="59">
        <v>375153</v>
      </c>
      <c r="H60" s="59">
        <v>61</v>
      </c>
      <c r="I60" s="59">
        <v>381193</v>
      </c>
      <c r="J60" s="59">
        <v>2</v>
      </c>
      <c r="K60" s="59">
        <v>54434</v>
      </c>
      <c r="L60" s="59">
        <v>2</v>
      </c>
      <c r="M60" s="59">
        <v>78250</v>
      </c>
      <c r="N60" s="59">
        <v>373</v>
      </c>
      <c r="O60" s="60">
        <v>161027</v>
      </c>
      <c r="P60" s="61">
        <f t="shared" si="4"/>
        <v>0</v>
      </c>
      <c r="Q60" s="61" t="e">
        <f>C60-E60-G60-I60-K60-M60-O60-#REF!</f>
        <v>#REF!</v>
      </c>
      <c r="R60" s="51"/>
    </row>
    <row r="61" spans="1:18" ht="12" hidden="1">
      <c r="A61" s="18" t="s">
        <v>8</v>
      </c>
      <c r="B61" s="59">
        <v>4626</v>
      </c>
      <c r="C61" s="59">
        <v>2316669</v>
      </c>
      <c r="D61" s="59">
        <v>4451</v>
      </c>
      <c r="E61" s="59">
        <v>1481899</v>
      </c>
      <c r="F61" s="59">
        <v>117</v>
      </c>
      <c r="G61" s="59">
        <v>194408</v>
      </c>
      <c r="H61" s="59">
        <v>29</v>
      </c>
      <c r="I61" s="59">
        <v>254035</v>
      </c>
      <c r="J61" s="59">
        <v>27</v>
      </c>
      <c r="K61" s="59">
        <v>194542</v>
      </c>
      <c r="L61" s="59">
        <v>2</v>
      </c>
      <c r="M61" s="59">
        <v>30377</v>
      </c>
      <c r="N61" s="59">
        <v>508</v>
      </c>
      <c r="O61" s="60">
        <v>161408</v>
      </c>
      <c r="P61" s="61">
        <f t="shared" si="4"/>
        <v>0</v>
      </c>
      <c r="Q61" s="61" t="e">
        <f>C61-E61-G61-I61-K61-M61-O61-#REF!</f>
        <v>#REF!</v>
      </c>
      <c r="R61" s="51"/>
    </row>
    <row r="62" spans="1:18" ht="12" hidden="1">
      <c r="A62" s="18" t="s">
        <v>9</v>
      </c>
      <c r="B62" s="59">
        <v>5125</v>
      </c>
      <c r="C62" s="59">
        <v>2885542</v>
      </c>
      <c r="D62" s="59">
        <v>4983</v>
      </c>
      <c r="E62" s="59">
        <v>1806063</v>
      </c>
      <c r="F62" s="59">
        <v>77</v>
      </c>
      <c r="G62" s="59">
        <v>496737</v>
      </c>
      <c r="H62" s="59">
        <v>63</v>
      </c>
      <c r="I62" s="59">
        <v>385568</v>
      </c>
      <c r="J62" s="59">
        <v>2</v>
      </c>
      <c r="K62" s="59">
        <v>34920</v>
      </c>
      <c r="L62" s="59">
        <v>0</v>
      </c>
      <c r="M62" s="59">
        <v>0</v>
      </c>
      <c r="N62" s="59">
        <v>367</v>
      </c>
      <c r="O62" s="60">
        <v>162254</v>
      </c>
      <c r="P62" s="61"/>
      <c r="Q62" s="61"/>
      <c r="R62" s="51"/>
    </row>
    <row r="63" spans="1:18" ht="12" hidden="1">
      <c r="A63" s="18" t="s">
        <v>10</v>
      </c>
      <c r="B63" s="59">
        <v>4535</v>
      </c>
      <c r="C63" s="59">
        <v>2649555</v>
      </c>
      <c r="D63" s="59">
        <v>4372</v>
      </c>
      <c r="E63" s="59">
        <v>1465063</v>
      </c>
      <c r="F63" s="59">
        <v>91</v>
      </c>
      <c r="G63" s="59">
        <v>339764</v>
      </c>
      <c r="H63" s="59">
        <v>71</v>
      </c>
      <c r="I63" s="59">
        <v>633223</v>
      </c>
      <c r="J63" s="59">
        <v>0</v>
      </c>
      <c r="K63" s="59">
        <v>0</v>
      </c>
      <c r="L63" s="59">
        <v>1</v>
      </c>
      <c r="M63" s="59">
        <v>14844</v>
      </c>
      <c r="N63" s="59">
        <v>373</v>
      </c>
      <c r="O63" s="60">
        <v>196661</v>
      </c>
      <c r="P63" s="61">
        <f t="shared" si="4"/>
        <v>0</v>
      </c>
      <c r="Q63" s="61" t="e">
        <f>C63-E63-G63-I63-K63-M63-O63-#REF!</f>
        <v>#REF!</v>
      </c>
      <c r="R63" s="51"/>
    </row>
    <row r="64" spans="1:18" ht="12" hidden="1">
      <c r="A64" s="18" t="s">
        <v>11</v>
      </c>
      <c r="B64" s="59">
        <v>5241</v>
      </c>
      <c r="C64" s="59">
        <v>3045317</v>
      </c>
      <c r="D64" s="59">
        <v>5048</v>
      </c>
      <c r="E64" s="59">
        <v>1670982</v>
      </c>
      <c r="F64" s="59">
        <v>63</v>
      </c>
      <c r="G64" s="59">
        <v>223651</v>
      </c>
      <c r="H64" s="59">
        <v>117</v>
      </c>
      <c r="I64" s="59">
        <v>796558</v>
      </c>
      <c r="J64" s="59">
        <v>0</v>
      </c>
      <c r="K64" s="59">
        <v>0</v>
      </c>
      <c r="L64" s="59">
        <v>13</v>
      </c>
      <c r="M64" s="59">
        <v>153859</v>
      </c>
      <c r="N64" s="59">
        <v>541</v>
      </c>
      <c r="O64" s="60">
        <v>200267</v>
      </c>
      <c r="P64" s="61">
        <f t="shared" si="4"/>
        <v>0</v>
      </c>
      <c r="Q64" s="61" t="e">
        <f>C64-E64-G64-I64-K64-M64-O64-#REF!</f>
        <v>#REF!</v>
      </c>
      <c r="R64" s="51"/>
    </row>
    <row r="65" spans="1:18" ht="12" hidden="1">
      <c r="A65" s="18" t="s">
        <v>12</v>
      </c>
      <c r="B65" s="59">
        <v>5696</v>
      </c>
      <c r="C65" s="59">
        <v>3036098</v>
      </c>
      <c r="D65" s="59">
        <v>5475</v>
      </c>
      <c r="E65" s="59">
        <v>1723118</v>
      </c>
      <c r="F65" s="59">
        <v>65</v>
      </c>
      <c r="G65" s="59">
        <v>257467</v>
      </c>
      <c r="H65" s="59">
        <v>153</v>
      </c>
      <c r="I65" s="59">
        <v>852021</v>
      </c>
      <c r="J65" s="59">
        <v>1</v>
      </c>
      <c r="K65" s="59">
        <v>3778</v>
      </c>
      <c r="L65" s="59">
        <v>2</v>
      </c>
      <c r="M65" s="59">
        <v>33319</v>
      </c>
      <c r="N65" s="59">
        <v>504</v>
      </c>
      <c r="O65" s="60">
        <v>166395</v>
      </c>
      <c r="P65" s="61">
        <f t="shared" si="4"/>
        <v>0</v>
      </c>
      <c r="Q65" s="61" t="e">
        <f>C65-E65-G65-I65-K65-M65-O65-#REF!</f>
        <v>#REF!</v>
      </c>
      <c r="R65" s="51"/>
    </row>
    <row r="66" spans="1:18" ht="12" hidden="1">
      <c r="A66" s="18" t="s">
        <v>13</v>
      </c>
      <c r="B66" s="59">
        <v>6209</v>
      </c>
      <c r="C66" s="59">
        <v>3481493</v>
      </c>
      <c r="D66" s="59">
        <v>5943</v>
      </c>
      <c r="E66" s="59">
        <v>1902807</v>
      </c>
      <c r="F66" s="59">
        <v>161</v>
      </c>
      <c r="G66" s="59">
        <v>544700</v>
      </c>
      <c r="H66" s="59">
        <v>92</v>
      </c>
      <c r="I66" s="59">
        <v>599944</v>
      </c>
      <c r="J66" s="59">
        <v>5</v>
      </c>
      <c r="K66" s="59">
        <v>50645</v>
      </c>
      <c r="L66" s="59">
        <v>8</v>
      </c>
      <c r="M66" s="59">
        <v>152484</v>
      </c>
      <c r="N66" s="59">
        <v>558</v>
      </c>
      <c r="O66" s="60">
        <v>230913</v>
      </c>
      <c r="P66" s="61">
        <f t="shared" si="4"/>
        <v>0</v>
      </c>
      <c r="Q66" s="61" t="e">
        <f>C66-E66-G66-I66-K66-M66-O66-#REF!</f>
        <v>#REF!</v>
      </c>
      <c r="R66" s="51"/>
    </row>
    <row r="67" spans="1:18" s="58" customFormat="1" ht="12">
      <c r="A67" s="55" t="s">
        <v>377</v>
      </c>
      <c r="B67" s="56">
        <v>65571</v>
      </c>
      <c r="C67" s="56">
        <v>36202229</v>
      </c>
      <c r="D67" s="56">
        <v>62923</v>
      </c>
      <c r="E67" s="56">
        <v>21326660</v>
      </c>
      <c r="F67" s="56">
        <v>1079</v>
      </c>
      <c r="G67" s="56">
        <v>4467048</v>
      </c>
      <c r="H67" s="56">
        <v>1469</v>
      </c>
      <c r="I67" s="56">
        <v>8651319</v>
      </c>
      <c r="J67" s="56">
        <v>43</v>
      </c>
      <c r="K67" s="56">
        <v>589424</v>
      </c>
      <c r="L67" s="56">
        <v>44</v>
      </c>
      <c r="M67" s="56">
        <v>1156687</v>
      </c>
      <c r="N67" s="56">
        <v>13</v>
      </c>
      <c r="O67" s="57">
        <v>11091</v>
      </c>
      <c r="P67" s="61">
        <f aca="true" t="shared" si="5" ref="P67:P74">B67-D67-F67-H67-J67-L67</f>
        <v>13</v>
      </c>
      <c r="Q67" s="61" t="e">
        <f>C67-E67-G67-I67-K67-M67-O67-#REF!</f>
        <v>#REF!</v>
      </c>
      <c r="R67" s="51"/>
    </row>
    <row r="68" spans="1:18" ht="12" hidden="1">
      <c r="A68" s="18" t="s">
        <v>2</v>
      </c>
      <c r="B68" s="59">
        <v>6983</v>
      </c>
      <c r="C68" s="59">
        <v>3545195</v>
      </c>
      <c r="D68" s="59">
        <v>6761</v>
      </c>
      <c r="E68" s="59">
        <v>2234134</v>
      </c>
      <c r="F68" s="59">
        <v>70</v>
      </c>
      <c r="G68" s="59">
        <v>436365</v>
      </c>
      <c r="H68" s="59">
        <v>150</v>
      </c>
      <c r="I68" s="59">
        <v>809123</v>
      </c>
      <c r="J68" s="59">
        <v>0</v>
      </c>
      <c r="K68" s="59">
        <v>0</v>
      </c>
      <c r="L68" s="59">
        <v>2</v>
      </c>
      <c r="M68" s="59">
        <v>65573</v>
      </c>
      <c r="N68" s="59">
        <v>0</v>
      </c>
      <c r="O68" s="60">
        <v>0</v>
      </c>
      <c r="P68" s="61">
        <f t="shared" si="5"/>
        <v>0</v>
      </c>
      <c r="Q68" s="61" t="e">
        <f>C68-E68-G68-I68-K68-M68-O68-#REF!</f>
        <v>#REF!</v>
      </c>
      <c r="R68" s="51"/>
    </row>
    <row r="69" spans="1:18" ht="12" hidden="1">
      <c r="A69" s="18" t="s">
        <v>3</v>
      </c>
      <c r="B69" s="59">
        <v>3193</v>
      </c>
      <c r="C69" s="59">
        <v>1538164</v>
      </c>
      <c r="D69" s="59">
        <v>3088</v>
      </c>
      <c r="E69" s="59">
        <v>971054</v>
      </c>
      <c r="F69" s="59">
        <v>36</v>
      </c>
      <c r="G69" s="59">
        <v>95249</v>
      </c>
      <c r="H69" s="59">
        <v>66</v>
      </c>
      <c r="I69" s="59">
        <v>363227</v>
      </c>
      <c r="J69" s="59">
        <v>0</v>
      </c>
      <c r="K69" s="59">
        <v>0</v>
      </c>
      <c r="L69" s="59">
        <v>2</v>
      </c>
      <c r="M69" s="59">
        <v>108611</v>
      </c>
      <c r="N69" s="59">
        <v>1</v>
      </c>
      <c r="O69" s="60">
        <v>23</v>
      </c>
      <c r="P69" s="61">
        <f t="shared" si="5"/>
        <v>1</v>
      </c>
      <c r="Q69" s="61" t="e">
        <f>C69-E69-G69-I69-K69-M69-O69-#REF!</f>
        <v>#REF!</v>
      </c>
      <c r="R69" s="51"/>
    </row>
    <row r="70" spans="1:18" ht="12" hidden="1">
      <c r="A70" s="18" t="s">
        <v>4</v>
      </c>
      <c r="B70" s="59">
        <v>5332</v>
      </c>
      <c r="C70" s="59">
        <v>3244267</v>
      </c>
      <c r="D70" s="59">
        <v>5121</v>
      </c>
      <c r="E70" s="59">
        <v>1966505</v>
      </c>
      <c r="F70" s="59">
        <v>93</v>
      </c>
      <c r="G70" s="59">
        <v>402525</v>
      </c>
      <c r="H70" s="59">
        <v>108</v>
      </c>
      <c r="I70" s="59">
        <v>805344</v>
      </c>
      <c r="J70" s="59">
        <v>6</v>
      </c>
      <c r="K70" s="59">
        <v>13401</v>
      </c>
      <c r="L70" s="59">
        <v>4</v>
      </c>
      <c r="M70" s="59">
        <v>56492</v>
      </c>
      <c r="N70" s="59">
        <v>0</v>
      </c>
      <c r="O70" s="60">
        <v>0</v>
      </c>
      <c r="P70" s="61">
        <f t="shared" si="5"/>
        <v>0</v>
      </c>
      <c r="Q70" s="61" t="e">
        <f>C70-E70-G70-I70-K70-M70-O70-#REF!</f>
        <v>#REF!</v>
      </c>
      <c r="R70" s="51"/>
    </row>
    <row r="71" spans="1:18" ht="12" hidden="1">
      <c r="A71" s="18" t="s">
        <v>5</v>
      </c>
      <c r="B71" s="59">
        <v>5312</v>
      </c>
      <c r="C71" s="59">
        <v>2585472</v>
      </c>
      <c r="D71" s="59">
        <v>4998</v>
      </c>
      <c r="E71" s="59">
        <v>1728791</v>
      </c>
      <c r="F71" s="59">
        <v>95</v>
      </c>
      <c r="G71" s="59">
        <v>365876</v>
      </c>
      <c r="H71" s="59">
        <v>216</v>
      </c>
      <c r="I71" s="59">
        <v>439508</v>
      </c>
      <c r="J71" s="59">
        <v>1</v>
      </c>
      <c r="K71" s="59">
        <v>27560</v>
      </c>
      <c r="L71" s="59">
        <v>2</v>
      </c>
      <c r="M71" s="59">
        <v>23737</v>
      </c>
      <c r="N71" s="59">
        <v>0</v>
      </c>
      <c r="O71" s="60">
        <v>0</v>
      </c>
      <c r="P71" s="61">
        <f t="shared" si="5"/>
        <v>0</v>
      </c>
      <c r="Q71" s="61" t="e">
        <f>C71-E71-G71-I71-K71-M71-O71-#REF!</f>
        <v>#REF!</v>
      </c>
      <c r="R71" s="51"/>
    </row>
    <row r="72" spans="1:18" ht="12" hidden="1">
      <c r="A72" s="18" t="s">
        <v>6</v>
      </c>
      <c r="B72" s="59">
        <v>5314</v>
      </c>
      <c r="C72" s="59">
        <v>3137537</v>
      </c>
      <c r="D72" s="59">
        <v>5031</v>
      </c>
      <c r="E72" s="59">
        <v>1826061</v>
      </c>
      <c r="F72" s="59">
        <v>91</v>
      </c>
      <c r="G72" s="59">
        <v>315677</v>
      </c>
      <c r="H72" s="59">
        <v>190</v>
      </c>
      <c r="I72" s="59">
        <v>983250</v>
      </c>
      <c r="J72" s="59">
        <v>1</v>
      </c>
      <c r="K72" s="59">
        <v>12398</v>
      </c>
      <c r="L72" s="59">
        <v>0</v>
      </c>
      <c r="M72" s="59">
        <v>0</v>
      </c>
      <c r="N72" s="59">
        <v>1</v>
      </c>
      <c r="O72" s="60">
        <v>151</v>
      </c>
      <c r="P72" s="61">
        <f t="shared" si="5"/>
        <v>1</v>
      </c>
      <c r="Q72" s="61" t="e">
        <f>C72-E72-G72-I72-K72-M72-O72-#REF!</f>
        <v>#REF!</v>
      </c>
      <c r="R72" s="51"/>
    </row>
    <row r="73" spans="1:18" ht="12" hidden="1">
      <c r="A73" s="18" t="s">
        <v>7</v>
      </c>
      <c r="B73" s="59">
        <v>5343</v>
      </c>
      <c r="C73" s="59">
        <v>2857093</v>
      </c>
      <c r="D73" s="59">
        <v>5231</v>
      </c>
      <c r="E73" s="59">
        <v>1795273</v>
      </c>
      <c r="F73" s="59">
        <v>47</v>
      </c>
      <c r="G73" s="59">
        <v>276221</v>
      </c>
      <c r="H73" s="59">
        <v>52</v>
      </c>
      <c r="I73" s="59">
        <v>644639</v>
      </c>
      <c r="J73" s="59">
        <v>6</v>
      </c>
      <c r="K73" s="59">
        <v>51853</v>
      </c>
      <c r="L73" s="59">
        <v>4</v>
      </c>
      <c r="M73" s="59">
        <v>84015</v>
      </c>
      <c r="N73" s="59">
        <v>3</v>
      </c>
      <c r="O73" s="60">
        <v>5092</v>
      </c>
      <c r="P73" s="61">
        <f t="shared" si="5"/>
        <v>3</v>
      </c>
      <c r="Q73" s="61" t="e">
        <f>C73-E73-G73-I73-K73-M73-O73-#REF!</f>
        <v>#REF!</v>
      </c>
      <c r="R73" s="51"/>
    </row>
    <row r="74" spans="1:18" ht="12" hidden="1">
      <c r="A74" s="18" t="s">
        <v>8</v>
      </c>
      <c r="B74" s="59">
        <v>5030</v>
      </c>
      <c r="C74" s="59">
        <v>2624745</v>
      </c>
      <c r="D74" s="59">
        <v>4819</v>
      </c>
      <c r="E74" s="59">
        <v>1558173</v>
      </c>
      <c r="F74" s="59">
        <v>85</v>
      </c>
      <c r="G74" s="59">
        <v>402869</v>
      </c>
      <c r="H74" s="59">
        <v>120</v>
      </c>
      <c r="I74" s="59">
        <v>492339</v>
      </c>
      <c r="J74" s="59">
        <v>0</v>
      </c>
      <c r="K74" s="59">
        <v>0</v>
      </c>
      <c r="L74" s="59">
        <v>6</v>
      </c>
      <c r="M74" s="59">
        <v>171364</v>
      </c>
      <c r="N74" s="59">
        <v>0</v>
      </c>
      <c r="O74" s="60">
        <v>0</v>
      </c>
      <c r="P74" s="61">
        <f t="shared" si="5"/>
        <v>0</v>
      </c>
      <c r="Q74" s="61" t="e">
        <f>C74-E74-G74-I74-K74-M74-O74-#REF!</f>
        <v>#REF!</v>
      </c>
      <c r="R74" s="51"/>
    </row>
    <row r="75" spans="1:18" ht="12" hidden="1">
      <c r="A75" s="18" t="s">
        <v>9</v>
      </c>
      <c r="B75" s="59">
        <v>5373</v>
      </c>
      <c r="C75" s="59">
        <v>3126360</v>
      </c>
      <c r="D75" s="59">
        <v>5179</v>
      </c>
      <c r="E75" s="59">
        <v>1719509</v>
      </c>
      <c r="F75" s="59">
        <v>81</v>
      </c>
      <c r="G75" s="59">
        <v>360635</v>
      </c>
      <c r="H75" s="59">
        <v>102</v>
      </c>
      <c r="I75" s="59">
        <v>755755</v>
      </c>
      <c r="J75" s="59">
        <v>7</v>
      </c>
      <c r="K75" s="59">
        <v>104166</v>
      </c>
      <c r="L75" s="59">
        <v>3</v>
      </c>
      <c r="M75" s="59">
        <v>186012</v>
      </c>
      <c r="N75" s="59">
        <v>1</v>
      </c>
      <c r="O75" s="60">
        <v>283</v>
      </c>
      <c r="P75" s="61"/>
      <c r="Q75" s="61"/>
      <c r="R75" s="51"/>
    </row>
    <row r="76" spans="1:18" ht="12" hidden="1">
      <c r="A76" s="18" t="s">
        <v>10</v>
      </c>
      <c r="B76" s="59">
        <v>5184</v>
      </c>
      <c r="C76" s="59">
        <v>3034321</v>
      </c>
      <c r="D76" s="59">
        <v>5006</v>
      </c>
      <c r="E76" s="59">
        <v>1615883</v>
      </c>
      <c r="F76" s="59">
        <v>114</v>
      </c>
      <c r="G76" s="59">
        <v>402705</v>
      </c>
      <c r="H76" s="59">
        <v>57</v>
      </c>
      <c r="I76" s="59">
        <v>867067</v>
      </c>
      <c r="J76" s="59">
        <v>1</v>
      </c>
      <c r="K76" s="59">
        <v>15976</v>
      </c>
      <c r="L76" s="59">
        <v>5</v>
      </c>
      <c r="M76" s="59">
        <v>131351</v>
      </c>
      <c r="N76" s="59">
        <v>1</v>
      </c>
      <c r="O76" s="60">
        <v>1339</v>
      </c>
      <c r="P76" s="61">
        <f aca="true" t="shared" si="6" ref="P76:P87">B76-D76-F76-H76-J76-L76</f>
        <v>1</v>
      </c>
      <c r="Q76" s="61" t="e">
        <f>C76-E76-G76-I76-K76-M76-O76-#REF!</f>
        <v>#REF!</v>
      </c>
      <c r="R76" s="51"/>
    </row>
    <row r="77" spans="1:18" ht="12" hidden="1">
      <c r="A77" s="18" t="s">
        <v>11</v>
      </c>
      <c r="B77" s="59">
        <v>5703</v>
      </c>
      <c r="C77" s="59">
        <v>3212167</v>
      </c>
      <c r="D77" s="59">
        <v>5512</v>
      </c>
      <c r="E77" s="59">
        <v>1866425</v>
      </c>
      <c r="F77" s="59">
        <v>81</v>
      </c>
      <c r="G77" s="59">
        <v>648459</v>
      </c>
      <c r="H77" s="59">
        <v>99</v>
      </c>
      <c r="I77" s="59">
        <v>564064</v>
      </c>
      <c r="J77" s="59">
        <v>1</v>
      </c>
      <c r="K77" s="59">
        <v>13549</v>
      </c>
      <c r="L77" s="59">
        <v>5</v>
      </c>
      <c r="M77" s="59">
        <v>118982</v>
      </c>
      <c r="N77" s="59">
        <v>5</v>
      </c>
      <c r="O77" s="60">
        <v>688</v>
      </c>
      <c r="P77" s="61">
        <f t="shared" si="6"/>
        <v>5</v>
      </c>
      <c r="Q77" s="61" t="e">
        <f>C77-E77-G77-I77-K77-M77-O77-#REF!</f>
        <v>#REF!</v>
      </c>
      <c r="R77" s="51"/>
    </row>
    <row r="78" spans="1:18" ht="12" hidden="1">
      <c r="A78" s="18" t="s">
        <v>12</v>
      </c>
      <c r="B78" s="59">
        <v>6722</v>
      </c>
      <c r="C78" s="59">
        <v>3669449</v>
      </c>
      <c r="D78" s="59">
        <v>6443</v>
      </c>
      <c r="E78" s="59">
        <v>2001228</v>
      </c>
      <c r="F78" s="59">
        <v>80</v>
      </c>
      <c r="G78" s="59">
        <v>289324</v>
      </c>
      <c r="H78" s="59">
        <v>179</v>
      </c>
      <c r="I78" s="59">
        <v>1015571</v>
      </c>
      <c r="J78" s="59">
        <v>10</v>
      </c>
      <c r="K78" s="59">
        <v>204756</v>
      </c>
      <c r="L78" s="59">
        <v>9</v>
      </c>
      <c r="M78" s="59">
        <v>155055</v>
      </c>
      <c r="N78" s="59">
        <v>1</v>
      </c>
      <c r="O78" s="60">
        <v>3515</v>
      </c>
      <c r="P78" s="61">
        <f t="shared" si="6"/>
        <v>1</v>
      </c>
      <c r="Q78" s="61" t="e">
        <f>C78-E78-G78-I78-K78-M78-O78-#REF!</f>
        <v>#REF!</v>
      </c>
      <c r="R78" s="51"/>
    </row>
    <row r="79" spans="1:18" ht="12" hidden="1">
      <c r="A79" s="18" t="s">
        <v>13</v>
      </c>
      <c r="B79" s="59">
        <v>6082</v>
      </c>
      <c r="C79" s="59">
        <v>3627459</v>
      </c>
      <c r="D79" s="59">
        <v>5734</v>
      </c>
      <c r="E79" s="59">
        <v>2043624</v>
      </c>
      <c r="F79" s="59">
        <v>206</v>
      </c>
      <c r="G79" s="59">
        <v>471143</v>
      </c>
      <c r="H79" s="59">
        <v>130</v>
      </c>
      <c r="I79" s="59">
        <v>911432</v>
      </c>
      <c r="J79" s="59">
        <v>10</v>
      </c>
      <c r="K79" s="59">
        <v>145765</v>
      </c>
      <c r="L79" s="59">
        <v>2</v>
      </c>
      <c r="M79" s="59">
        <v>55495</v>
      </c>
      <c r="N79" s="59">
        <v>0</v>
      </c>
      <c r="O79" s="60">
        <v>0</v>
      </c>
      <c r="P79" s="61">
        <f t="shared" si="6"/>
        <v>0</v>
      </c>
      <c r="Q79" s="61" t="e">
        <f>C79-E79-G79-I79-K79-M79-O79-#REF!</f>
        <v>#REF!</v>
      </c>
      <c r="R79" s="51"/>
    </row>
    <row r="80" spans="1:18" ht="12">
      <c r="A80" s="52" t="s">
        <v>378</v>
      </c>
      <c r="B80" s="53">
        <v>61668</v>
      </c>
      <c r="C80" s="53">
        <v>36024385</v>
      </c>
      <c r="D80" s="53">
        <v>57527</v>
      </c>
      <c r="E80" s="53">
        <v>19527982</v>
      </c>
      <c r="F80" s="53">
        <v>2119</v>
      </c>
      <c r="G80" s="53">
        <v>5732909</v>
      </c>
      <c r="H80" s="53">
        <v>1889</v>
      </c>
      <c r="I80" s="53">
        <v>8591302</v>
      </c>
      <c r="J80" s="53">
        <v>61</v>
      </c>
      <c r="K80" s="53">
        <v>800889</v>
      </c>
      <c r="L80" s="53">
        <v>70</v>
      </c>
      <c r="M80" s="53">
        <v>1370874</v>
      </c>
      <c r="N80" s="53">
        <v>2</v>
      </c>
      <c r="O80" s="54">
        <v>429</v>
      </c>
      <c r="P80" s="51">
        <f t="shared" si="6"/>
        <v>2</v>
      </c>
      <c r="Q80" s="51" t="e">
        <f>C80-E80-G80-I80-K80-M80-O80-#REF!</f>
        <v>#REF!</v>
      </c>
      <c r="R80" s="51"/>
    </row>
    <row r="81" spans="1:18" ht="12" hidden="1">
      <c r="A81" s="18" t="s">
        <v>2</v>
      </c>
      <c r="B81" s="59">
        <v>5810</v>
      </c>
      <c r="C81" s="59">
        <v>2851244</v>
      </c>
      <c r="D81" s="59">
        <v>5551</v>
      </c>
      <c r="E81" s="59">
        <v>1861739</v>
      </c>
      <c r="F81" s="59">
        <v>136</v>
      </c>
      <c r="G81" s="59">
        <v>304359</v>
      </c>
      <c r="H81" s="59">
        <v>120</v>
      </c>
      <c r="I81" s="59">
        <v>626804</v>
      </c>
      <c r="J81" s="59">
        <v>2</v>
      </c>
      <c r="K81" s="59">
        <v>41515</v>
      </c>
      <c r="L81" s="59">
        <v>1</v>
      </c>
      <c r="M81" s="59">
        <v>16827</v>
      </c>
      <c r="N81" s="59">
        <v>0</v>
      </c>
      <c r="O81" s="60">
        <v>0</v>
      </c>
      <c r="P81" s="51">
        <f t="shared" si="6"/>
        <v>0</v>
      </c>
      <c r="Q81" s="51" t="e">
        <f>C81-E81-G81-I81-K81-M81-O81-#REF!</f>
        <v>#REF!</v>
      </c>
      <c r="R81" s="51"/>
    </row>
    <row r="82" spans="1:18" ht="12" hidden="1">
      <c r="A82" s="18" t="s">
        <v>3</v>
      </c>
      <c r="B82" s="59">
        <v>4801</v>
      </c>
      <c r="C82" s="59">
        <v>3015153</v>
      </c>
      <c r="D82" s="59">
        <v>4413</v>
      </c>
      <c r="E82" s="59">
        <v>1489132</v>
      </c>
      <c r="F82" s="59">
        <v>102</v>
      </c>
      <c r="G82" s="59">
        <v>766925</v>
      </c>
      <c r="H82" s="59">
        <v>285</v>
      </c>
      <c r="I82" s="59">
        <v>758893</v>
      </c>
      <c r="J82" s="59">
        <v>1</v>
      </c>
      <c r="K82" s="59">
        <v>203</v>
      </c>
      <c r="L82" s="59">
        <v>0</v>
      </c>
      <c r="M82" s="59">
        <v>0</v>
      </c>
      <c r="N82" s="59">
        <v>0</v>
      </c>
      <c r="O82" s="60">
        <v>0</v>
      </c>
      <c r="P82" s="51">
        <f t="shared" si="6"/>
        <v>0</v>
      </c>
      <c r="Q82" s="51" t="e">
        <f>C82-E82-G82-I82-K82-M82-O82-#REF!</f>
        <v>#REF!</v>
      </c>
      <c r="R82" s="51"/>
    </row>
    <row r="83" spans="1:18" ht="12" hidden="1">
      <c r="A83" s="18" t="s">
        <v>4</v>
      </c>
      <c r="B83" s="59">
        <v>4861</v>
      </c>
      <c r="C83" s="59">
        <v>2362566</v>
      </c>
      <c r="D83" s="59">
        <v>4589</v>
      </c>
      <c r="E83" s="59">
        <v>1456864</v>
      </c>
      <c r="F83" s="59">
        <v>157</v>
      </c>
      <c r="G83" s="59">
        <v>293426</v>
      </c>
      <c r="H83" s="59">
        <v>113</v>
      </c>
      <c r="I83" s="59">
        <v>570135</v>
      </c>
      <c r="J83" s="59">
        <v>0</v>
      </c>
      <c r="K83" s="59">
        <v>0</v>
      </c>
      <c r="L83" s="59">
        <v>2</v>
      </c>
      <c r="M83" s="59">
        <v>42141</v>
      </c>
      <c r="N83" s="59">
        <v>0</v>
      </c>
      <c r="O83" s="60">
        <v>0</v>
      </c>
      <c r="P83" s="51">
        <f t="shared" si="6"/>
        <v>0</v>
      </c>
      <c r="Q83" s="51" t="e">
        <f>C83-E83-G83-I83-K83-M83-O83-#REF!</f>
        <v>#REF!</v>
      </c>
      <c r="R83" s="51"/>
    </row>
    <row r="84" spans="1:18" ht="12" hidden="1">
      <c r="A84" s="18" t="s">
        <v>5</v>
      </c>
      <c r="B84" s="59">
        <v>4383</v>
      </c>
      <c r="C84" s="59">
        <v>2341643</v>
      </c>
      <c r="D84" s="59">
        <v>4169</v>
      </c>
      <c r="E84" s="59">
        <v>1524675</v>
      </c>
      <c r="F84" s="59">
        <v>152</v>
      </c>
      <c r="G84" s="59">
        <v>335115</v>
      </c>
      <c r="H84" s="59">
        <v>62</v>
      </c>
      <c r="I84" s="59">
        <v>481853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60">
        <v>0</v>
      </c>
      <c r="P84" s="51">
        <f t="shared" si="6"/>
        <v>0</v>
      </c>
      <c r="Q84" s="51" t="e">
        <f>C84-E84-G84-I84-K84-M84-O84-#REF!</f>
        <v>#REF!</v>
      </c>
      <c r="R84" s="51"/>
    </row>
    <row r="85" spans="1:18" ht="12" hidden="1">
      <c r="A85" s="18" t="s">
        <v>6</v>
      </c>
      <c r="B85" s="59">
        <v>5692</v>
      </c>
      <c r="C85" s="59">
        <v>3219701</v>
      </c>
      <c r="D85" s="59">
        <v>5310</v>
      </c>
      <c r="E85" s="59">
        <v>1765439</v>
      </c>
      <c r="F85" s="59">
        <v>237</v>
      </c>
      <c r="G85" s="59">
        <v>502702</v>
      </c>
      <c r="H85" s="59">
        <v>135</v>
      </c>
      <c r="I85" s="59">
        <v>687872</v>
      </c>
      <c r="J85" s="59">
        <v>2</v>
      </c>
      <c r="K85" s="59">
        <v>20642</v>
      </c>
      <c r="L85" s="59">
        <v>8</v>
      </c>
      <c r="M85" s="59">
        <v>243046</v>
      </c>
      <c r="N85" s="59">
        <v>0</v>
      </c>
      <c r="O85" s="60">
        <v>0</v>
      </c>
      <c r="P85" s="51">
        <f t="shared" si="6"/>
        <v>0</v>
      </c>
      <c r="Q85" s="51" t="e">
        <f>C85-E85-G85-I85-K85-M85-O85-#REF!</f>
        <v>#REF!</v>
      </c>
      <c r="R85" s="51"/>
    </row>
    <row r="86" spans="1:18" ht="12" hidden="1">
      <c r="A86" s="18" t="s">
        <v>7</v>
      </c>
      <c r="B86" s="59">
        <v>5717</v>
      </c>
      <c r="C86" s="59">
        <v>3302095</v>
      </c>
      <c r="D86" s="59">
        <v>5415</v>
      </c>
      <c r="E86" s="59">
        <v>1816416</v>
      </c>
      <c r="F86" s="59">
        <v>191</v>
      </c>
      <c r="G86" s="59">
        <v>678419</v>
      </c>
      <c r="H86" s="59">
        <v>100</v>
      </c>
      <c r="I86" s="59">
        <v>558640</v>
      </c>
      <c r="J86" s="59">
        <v>4</v>
      </c>
      <c r="K86" s="59">
        <v>83230</v>
      </c>
      <c r="L86" s="59">
        <v>7</v>
      </c>
      <c r="M86" s="59">
        <v>165390</v>
      </c>
      <c r="N86" s="59">
        <v>0</v>
      </c>
      <c r="O86" s="60">
        <v>0</v>
      </c>
      <c r="P86" s="51">
        <f t="shared" si="6"/>
        <v>0</v>
      </c>
      <c r="Q86" s="51" t="e">
        <f>C86-E86-G86-I86-K86-M86-O86-#REF!</f>
        <v>#REF!</v>
      </c>
      <c r="R86" s="51"/>
    </row>
    <row r="87" spans="1:18" ht="12" hidden="1">
      <c r="A87" s="18" t="s">
        <v>8</v>
      </c>
      <c r="B87" s="59">
        <v>5606</v>
      </c>
      <c r="C87" s="59">
        <v>3479042</v>
      </c>
      <c r="D87" s="59">
        <v>5116</v>
      </c>
      <c r="E87" s="59">
        <v>1810253</v>
      </c>
      <c r="F87" s="59">
        <v>312</v>
      </c>
      <c r="G87" s="59">
        <v>837775</v>
      </c>
      <c r="H87" s="59">
        <v>172</v>
      </c>
      <c r="I87" s="59">
        <v>716242</v>
      </c>
      <c r="J87" s="59">
        <v>3</v>
      </c>
      <c r="K87" s="59">
        <v>50605</v>
      </c>
      <c r="L87" s="59">
        <v>3</v>
      </c>
      <c r="M87" s="59">
        <v>64167</v>
      </c>
      <c r="N87" s="59">
        <v>0</v>
      </c>
      <c r="O87" s="60">
        <v>0</v>
      </c>
      <c r="P87" s="51">
        <f t="shared" si="6"/>
        <v>0</v>
      </c>
      <c r="Q87" s="51" t="e">
        <f>C87-E87-G87-I87-K87-M87-O87-#REF!</f>
        <v>#REF!</v>
      </c>
      <c r="R87" s="51"/>
    </row>
    <row r="88" spans="1:18" ht="12" hidden="1">
      <c r="A88" s="18" t="s">
        <v>9</v>
      </c>
      <c r="B88" s="59">
        <v>4756</v>
      </c>
      <c r="C88" s="59">
        <v>3254404</v>
      </c>
      <c r="D88" s="59">
        <v>4358</v>
      </c>
      <c r="E88" s="59">
        <v>1547512</v>
      </c>
      <c r="F88" s="59">
        <v>195</v>
      </c>
      <c r="G88" s="59">
        <v>469693</v>
      </c>
      <c r="H88" s="59">
        <v>165</v>
      </c>
      <c r="I88" s="59">
        <v>746724</v>
      </c>
      <c r="J88" s="59">
        <v>25</v>
      </c>
      <c r="K88" s="59">
        <v>245061</v>
      </c>
      <c r="L88" s="59">
        <v>12</v>
      </c>
      <c r="M88" s="59">
        <v>245272</v>
      </c>
      <c r="N88" s="59">
        <v>1</v>
      </c>
      <c r="O88" s="60">
        <v>142</v>
      </c>
      <c r="P88" s="51"/>
      <c r="Q88" s="51"/>
      <c r="R88" s="51"/>
    </row>
    <row r="89" spans="1:18" ht="12" hidden="1">
      <c r="A89" s="18" t="s">
        <v>10</v>
      </c>
      <c r="B89" s="59">
        <v>4316</v>
      </c>
      <c r="C89" s="59">
        <v>2799363</v>
      </c>
      <c r="D89" s="59">
        <v>4039</v>
      </c>
      <c r="E89" s="59">
        <v>1372630</v>
      </c>
      <c r="F89" s="59">
        <v>57</v>
      </c>
      <c r="G89" s="59">
        <v>207816</v>
      </c>
      <c r="H89" s="59">
        <v>208</v>
      </c>
      <c r="I89" s="59">
        <v>975366</v>
      </c>
      <c r="J89" s="59">
        <v>2</v>
      </c>
      <c r="K89" s="59">
        <v>42844</v>
      </c>
      <c r="L89" s="59">
        <v>9</v>
      </c>
      <c r="M89" s="59">
        <v>200420</v>
      </c>
      <c r="N89" s="59">
        <v>1</v>
      </c>
      <c r="O89" s="60">
        <v>287</v>
      </c>
      <c r="P89" s="51">
        <f aca="true" t="shared" si="7" ref="P89:P100">B89-D89-F89-H89-J89-L89</f>
        <v>1</v>
      </c>
      <c r="Q89" s="51" t="e">
        <f>C89-E89-G89-I89-K89-M89-O89-#REF!</f>
        <v>#REF!</v>
      </c>
      <c r="R89" s="51"/>
    </row>
    <row r="90" spans="1:18" ht="12" hidden="1">
      <c r="A90" s="18" t="s">
        <v>11</v>
      </c>
      <c r="B90" s="59">
        <v>5270</v>
      </c>
      <c r="C90" s="59">
        <v>2898999</v>
      </c>
      <c r="D90" s="59">
        <v>4966</v>
      </c>
      <c r="E90" s="59">
        <v>1710977</v>
      </c>
      <c r="F90" s="59">
        <v>162</v>
      </c>
      <c r="G90" s="59">
        <v>226372</v>
      </c>
      <c r="H90" s="59">
        <v>117</v>
      </c>
      <c r="I90" s="59">
        <v>623270</v>
      </c>
      <c r="J90" s="59">
        <v>12</v>
      </c>
      <c r="K90" s="59">
        <v>190856</v>
      </c>
      <c r="L90" s="59">
        <v>13</v>
      </c>
      <c r="M90" s="59">
        <v>147524</v>
      </c>
      <c r="N90" s="59">
        <v>0</v>
      </c>
      <c r="O90" s="60">
        <v>0</v>
      </c>
      <c r="P90" s="51">
        <f t="shared" si="7"/>
        <v>0</v>
      </c>
      <c r="Q90" s="51" t="e">
        <f>C90-E90-G90-I90-K90-M90-O90-#REF!</f>
        <v>#REF!</v>
      </c>
      <c r="R90" s="51"/>
    </row>
    <row r="91" spans="1:18" ht="12" hidden="1">
      <c r="A91" s="18" t="s">
        <v>12</v>
      </c>
      <c r="B91" s="59">
        <v>5072</v>
      </c>
      <c r="C91" s="59">
        <v>3486655</v>
      </c>
      <c r="D91" s="59">
        <v>4683</v>
      </c>
      <c r="E91" s="59">
        <v>1680502</v>
      </c>
      <c r="F91" s="59">
        <v>169</v>
      </c>
      <c r="G91" s="59">
        <v>579622</v>
      </c>
      <c r="H91" s="59">
        <v>209</v>
      </c>
      <c r="I91" s="59">
        <v>1058557</v>
      </c>
      <c r="J91" s="59">
        <v>0</v>
      </c>
      <c r="K91" s="59">
        <v>0</v>
      </c>
      <c r="L91" s="59">
        <v>11</v>
      </c>
      <c r="M91" s="59">
        <v>167974</v>
      </c>
      <c r="N91" s="59">
        <v>0</v>
      </c>
      <c r="O91" s="60">
        <v>0</v>
      </c>
      <c r="P91" s="51">
        <f t="shared" si="7"/>
        <v>0</v>
      </c>
      <c r="Q91" s="51" t="e">
        <f>C91-E91-G91-I91-K91-M91-O91-#REF!</f>
        <v>#REF!</v>
      </c>
      <c r="R91" s="51"/>
    </row>
    <row r="92" spans="1:18" ht="12" hidden="1">
      <c r="A92" s="18" t="s">
        <v>13</v>
      </c>
      <c r="B92" s="59">
        <v>5384</v>
      </c>
      <c r="C92" s="59">
        <v>3013520</v>
      </c>
      <c r="D92" s="59">
        <v>4918</v>
      </c>
      <c r="E92" s="59">
        <v>1491843</v>
      </c>
      <c r="F92" s="59">
        <v>249</v>
      </c>
      <c r="G92" s="59">
        <v>530685</v>
      </c>
      <c r="H92" s="59">
        <v>203</v>
      </c>
      <c r="I92" s="59">
        <v>786946</v>
      </c>
      <c r="J92" s="59">
        <v>10</v>
      </c>
      <c r="K92" s="59">
        <v>125933</v>
      </c>
      <c r="L92" s="59">
        <v>4</v>
      </c>
      <c r="M92" s="59">
        <v>78113</v>
      </c>
      <c r="N92" s="59">
        <v>0</v>
      </c>
      <c r="O92" s="60">
        <v>0</v>
      </c>
      <c r="P92" s="51">
        <f t="shared" si="7"/>
        <v>0</v>
      </c>
      <c r="Q92" s="51" t="e">
        <f>C92-E92-G92-I92-K92-M92-O92-#REF!</f>
        <v>#REF!</v>
      </c>
      <c r="R92" s="51"/>
    </row>
    <row r="93" spans="1:18" ht="12">
      <c r="A93" s="52" t="s">
        <v>379</v>
      </c>
      <c r="B93" s="53">
        <v>47521</v>
      </c>
      <c r="C93" s="53">
        <v>32717134</v>
      </c>
      <c r="D93" s="53">
        <v>44385</v>
      </c>
      <c r="E93" s="53">
        <v>16511818</v>
      </c>
      <c r="F93" s="53">
        <v>1613</v>
      </c>
      <c r="G93" s="53">
        <v>5063057</v>
      </c>
      <c r="H93" s="53">
        <v>1307</v>
      </c>
      <c r="I93" s="53">
        <v>7974858</v>
      </c>
      <c r="J93" s="53">
        <v>137</v>
      </c>
      <c r="K93" s="53">
        <v>1460609</v>
      </c>
      <c r="L93" s="53">
        <v>74</v>
      </c>
      <c r="M93" s="53">
        <v>1692017</v>
      </c>
      <c r="N93" s="53">
        <v>5</v>
      </c>
      <c r="O93" s="54">
        <v>14775</v>
      </c>
      <c r="P93" s="51">
        <f t="shared" si="7"/>
        <v>5</v>
      </c>
      <c r="Q93" s="51" t="e">
        <f>C93-E93-G93-I93-K93-M93-O93-#REF!</f>
        <v>#REF!</v>
      </c>
      <c r="R93" s="51"/>
    </row>
    <row r="94" spans="1:18" ht="12" hidden="1">
      <c r="A94" s="18" t="s">
        <v>2</v>
      </c>
      <c r="B94" s="59">
        <v>6188</v>
      </c>
      <c r="C94" s="59">
        <v>3451848</v>
      </c>
      <c r="D94" s="59">
        <v>5841</v>
      </c>
      <c r="E94" s="59">
        <v>1953984</v>
      </c>
      <c r="F94" s="59">
        <v>194</v>
      </c>
      <c r="G94" s="59">
        <v>440361</v>
      </c>
      <c r="H94" s="59">
        <v>142</v>
      </c>
      <c r="I94" s="59">
        <v>826365</v>
      </c>
      <c r="J94" s="59">
        <v>1</v>
      </c>
      <c r="K94" s="59">
        <v>10221</v>
      </c>
      <c r="L94" s="59">
        <v>9</v>
      </c>
      <c r="M94" s="59">
        <v>220874</v>
      </c>
      <c r="N94" s="59">
        <v>1</v>
      </c>
      <c r="O94" s="60">
        <v>43</v>
      </c>
      <c r="P94" s="61">
        <f t="shared" si="7"/>
        <v>1</v>
      </c>
      <c r="Q94" s="61" t="e">
        <f>C94-E94-G94-I94-K94-M94-O94-#REF!</f>
        <v>#REF!</v>
      </c>
      <c r="R94" s="51"/>
    </row>
    <row r="95" spans="1:18" ht="12" hidden="1">
      <c r="A95" s="18" t="s">
        <v>3</v>
      </c>
      <c r="B95" s="59">
        <v>3366</v>
      </c>
      <c r="C95" s="59">
        <v>2496898</v>
      </c>
      <c r="D95" s="59">
        <v>3126</v>
      </c>
      <c r="E95" s="59">
        <v>1111058</v>
      </c>
      <c r="F95" s="59">
        <v>136</v>
      </c>
      <c r="G95" s="59">
        <v>598553</v>
      </c>
      <c r="H95" s="59">
        <v>55</v>
      </c>
      <c r="I95" s="59">
        <v>563065</v>
      </c>
      <c r="J95" s="59">
        <v>48</v>
      </c>
      <c r="K95" s="59">
        <v>195674</v>
      </c>
      <c r="L95" s="59">
        <v>1</v>
      </c>
      <c r="M95" s="59">
        <v>28548</v>
      </c>
      <c r="N95" s="59">
        <v>0</v>
      </c>
      <c r="O95" s="60">
        <v>0</v>
      </c>
      <c r="P95" s="61">
        <f t="shared" si="7"/>
        <v>0</v>
      </c>
      <c r="Q95" s="61" t="e">
        <f>C95-E95-G95-I95-K95-M95-O95-#REF!</f>
        <v>#REF!</v>
      </c>
      <c r="R95" s="51"/>
    </row>
    <row r="96" spans="1:18" ht="12" hidden="1">
      <c r="A96" s="18" t="s">
        <v>4</v>
      </c>
      <c r="B96" s="59">
        <v>4006</v>
      </c>
      <c r="C96" s="59">
        <v>2495950</v>
      </c>
      <c r="D96" s="59">
        <v>3749</v>
      </c>
      <c r="E96" s="59">
        <v>1340406</v>
      </c>
      <c r="F96" s="59">
        <v>96</v>
      </c>
      <c r="G96" s="59">
        <v>425380</v>
      </c>
      <c r="H96" s="59">
        <v>140</v>
      </c>
      <c r="I96" s="59">
        <v>525460</v>
      </c>
      <c r="J96" s="59">
        <v>16</v>
      </c>
      <c r="K96" s="59">
        <v>84778</v>
      </c>
      <c r="L96" s="59">
        <v>5</v>
      </c>
      <c r="M96" s="59">
        <v>119926</v>
      </c>
      <c r="N96" s="59">
        <v>0</v>
      </c>
      <c r="O96" s="60">
        <v>0</v>
      </c>
      <c r="P96" s="61">
        <f t="shared" si="7"/>
        <v>0</v>
      </c>
      <c r="Q96" s="61" t="e">
        <f>C96-E96-G96-I96-K96-M96-O96-#REF!</f>
        <v>#REF!</v>
      </c>
      <c r="R96" s="51"/>
    </row>
    <row r="97" spans="1:18" ht="12" hidden="1">
      <c r="A97" s="18" t="s">
        <v>5</v>
      </c>
      <c r="B97" s="59">
        <v>4308</v>
      </c>
      <c r="C97" s="59">
        <v>2625250</v>
      </c>
      <c r="D97" s="59">
        <v>4072</v>
      </c>
      <c r="E97" s="59">
        <v>1313431</v>
      </c>
      <c r="F97" s="59">
        <v>73</v>
      </c>
      <c r="G97" s="59">
        <v>336627</v>
      </c>
      <c r="H97" s="59">
        <v>161</v>
      </c>
      <c r="I97" s="59">
        <v>814950</v>
      </c>
      <c r="J97" s="59">
        <v>1</v>
      </c>
      <c r="K97" s="59">
        <v>85378</v>
      </c>
      <c r="L97" s="59">
        <v>1</v>
      </c>
      <c r="M97" s="59">
        <v>74864</v>
      </c>
      <c r="N97" s="59">
        <v>0</v>
      </c>
      <c r="O97" s="60">
        <v>0</v>
      </c>
      <c r="P97" s="61">
        <f t="shared" si="7"/>
        <v>0</v>
      </c>
      <c r="Q97" s="61" t="e">
        <f>C97-E97-G97-I97-K97-M97-O97-#REF!</f>
        <v>#REF!</v>
      </c>
      <c r="R97" s="51"/>
    </row>
    <row r="98" spans="1:18" ht="12" hidden="1">
      <c r="A98" s="18" t="s">
        <v>6</v>
      </c>
      <c r="B98" s="59">
        <v>4369</v>
      </c>
      <c r="C98" s="59">
        <v>2947354</v>
      </c>
      <c r="D98" s="59">
        <v>4142</v>
      </c>
      <c r="E98" s="59">
        <v>1476428</v>
      </c>
      <c r="F98" s="59">
        <v>93</v>
      </c>
      <c r="G98" s="59">
        <v>575715</v>
      </c>
      <c r="H98" s="59">
        <v>122</v>
      </c>
      <c r="I98" s="59">
        <v>718173</v>
      </c>
      <c r="J98" s="59">
        <v>3</v>
      </c>
      <c r="K98" s="59">
        <v>48943</v>
      </c>
      <c r="L98" s="59">
        <v>8</v>
      </c>
      <c r="M98" s="59">
        <v>127710</v>
      </c>
      <c r="N98" s="59">
        <v>1</v>
      </c>
      <c r="O98" s="60">
        <v>385</v>
      </c>
      <c r="P98" s="61">
        <f t="shared" si="7"/>
        <v>1</v>
      </c>
      <c r="Q98" s="61" t="e">
        <f>C98-E98-G98-I98-K98-M98-O98-#REF!</f>
        <v>#REF!</v>
      </c>
      <c r="R98" s="51"/>
    </row>
    <row r="99" spans="1:18" ht="12" hidden="1">
      <c r="A99" s="18" t="s">
        <v>7</v>
      </c>
      <c r="B99" s="59">
        <v>3812</v>
      </c>
      <c r="C99" s="59">
        <v>2917409</v>
      </c>
      <c r="D99" s="59">
        <v>3579</v>
      </c>
      <c r="E99" s="59">
        <v>1363996</v>
      </c>
      <c r="F99" s="59">
        <v>83</v>
      </c>
      <c r="G99" s="59">
        <v>333223</v>
      </c>
      <c r="H99" s="59">
        <v>117</v>
      </c>
      <c r="I99" s="59">
        <v>687677</v>
      </c>
      <c r="J99" s="59">
        <v>24</v>
      </c>
      <c r="K99" s="59">
        <v>323090</v>
      </c>
      <c r="L99" s="59">
        <v>9</v>
      </c>
      <c r="M99" s="59">
        <v>209423</v>
      </c>
      <c r="N99" s="59">
        <v>0</v>
      </c>
      <c r="O99" s="60">
        <v>0</v>
      </c>
      <c r="P99" s="61">
        <f t="shared" si="7"/>
        <v>0</v>
      </c>
      <c r="Q99" s="61" t="e">
        <f>C99-E99-G99-I99-K99-M99-O99-#REF!</f>
        <v>#REF!</v>
      </c>
      <c r="R99" s="51"/>
    </row>
    <row r="100" spans="1:18" ht="12" hidden="1">
      <c r="A100" s="18" t="s">
        <v>8</v>
      </c>
      <c r="B100" s="59">
        <v>3414</v>
      </c>
      <c r="C100" s="59">
        <v>2472098</v>
      </c>
      <c r="D100" s="59">
        <v>3179</v>
      </c>
      <c r="E100" s="59">
        <v>1346378</v>
      </c>
      <c r="F100" s="59">
        <v>131</v>
      </c>
      <c r="G100" s="59">
        <v>234355</v>
      </c>
      <c r="H100" s="59">
        <v>81</v>
      </c>
      <c r="I100" s="59">
        <v>574152</v>
      </c>
      <c r="J100" s="59">
        <v>10</v>
      </c>
      <c r="K100" s="59">
        <v>167190</v>
      </c>
      <c r="L100" s="59">
        <v>13</v>
      </c>
      <c r="M100" s="59">
        <v>150023</v>
      </c>
      <c r="N100" s="59">
        <v>0</v>
      </c>
      <c r="O100" s="60">
        <v>0</v>
      </c>
      <c r="P100" s="61">
        <f t="shared" si="7"/>
        <v>0</v>
      </c>
      <c r="Q100" s="61" t="e">
        <f>C100-E100-G100-I100-K100-M100-O100-#REF!</f>
        <v>#REF!</v>
      </c>
      <c r="R100" s="51"/>
    </row>
    <row r="101" spans="1:18" ht="12" hidden="1">
      <c r="A101" s="18" t="s">
        <v>9</v>
      </c>
      <c r="B101" s="59">
        <v>3415</v>
      </c>
      <c r="C101" s="59">
        <v>2671791</v>
      </c>
      <c r="D101" s="59">
        <v>3198</v>
      </c>
      <c r="E101" s="59">
        <v>1266078</v>
      </c>
      <c r="F101" s="59">
        <v>102</v>
      </c>
      <c r="G101" s="59">
        <v>673123</v>
      </c>
      <c r="H101" s="59">
        <v>100</v>
      </c>
      <c r="I101" s="59">
        <v>518256</v>
      </c>
      <c r="J101" s="59">
        <v>12</v>
      </c>
      <c r="K101" s="59">
        <v>129544</v>
      </c>
      <c r="L101" s="59">
        <v>3</v>
      </c>
      <c r="M101" s="59">
        <v>84790</v>
      </c>
      <c r="N101" s="59">
        <v>0</v>
      </c>
      <c r="O101" s="60">
        <v>0</v>
      </c>
      <c r="P101" s="61"/>
      <c r="Q101" s="61"/>
      <c r="R101" s="51"/>
    </row>
    <row r="102" spans="1:18" ht="12" hidden="1">
      <c r="A102" s="18" t="s">
        <v>10</v>
      </c>
      <c r="B102" s="59">
        <v>3454</v>
      </c>
      <c r="C102" s="59">
        <v>2521583</v>
      </c>
      <c r="D102" s="59">
        <v>3201</v>
      </c>
      <c r="E102" s="59">
        <v>1320412</v>
      </c>
      <c r="F102" s="59">
        <v>113</v>
      </c>
      <c r="G102" s="59">
        <v>202708</v>
      </c>
      <c r="H102" s="59">
        <v>125</v>
      </c>
      <c r="I102" s="59">
        <v>647565</v>
      </c>
      <c r="J102" s="59">
        <v>11</v>
      </c>
      <c r="K102" s="59">
        <v>260088</v>
      </c>
      <c r="L102" s="59">
        <v>4</v>
      </c>
      <c r="M102" s="59">
        <v>90739</v>
      </c>
      <c r="N102" s="59">
        <v>0</v>
      </c>
      <c r="O102" s="60">
        <v>71</v>
      </c>
      <c r="P102" s="61">
        <f aca="true" t="shared" si="8" ref="P102:P113">B102-D102-F102-H102-J102-L102</f>
        <v>0</v>
      </c>
      <c r="Q102" s="61" t="e">
        <f>C102-E102-G102-I102-K102-M102-O102-#REF!</f>
        <v>#REF!</v>
      </c>
      <c r="R102" s="51"/>
    </row>
    <row r="103" spans="1:18" ht="12" hidden="1">
      <c r="A103" s="18" t="s">
        <v>11</v>
      </c>
      <c r="B103" s="59">
        <v>3930</v>
      </c>
      <c r="C103" s="59">
        <v>3132748</v>
      </c>
      <c r="D103" s="59">
        <v>3647</v>
      </c>
      <c r="E103" s="59">
        <v>1339706</v>
      </c>
      <c r="F103" s="59">
        <v>159</v>
      </c>
      <c r="G103" s="59">
        <v>457277</v>
      </c>
      <c r="H103" s="59">
        <v>111</v>
      </c>
      <c r="I103" s="59">
        <v>990164</v>
      </c>
      <c r="J103" s="59">
        <v>4</v>
      </c>
      <c r="K103" s="59">
        <v>30613</v>
      </c>
      <c r="L103" s="59">
        <v>9</v>
      </c>
      <c r="M103" s="59">
        <v>314988</v>
      </c>
      <c r="N103" s="59">
        <v>0</v>
      </c>
      <c r="O103" s="60">
        <v>0</v>
      </c>
      <c r="P103" s="61">
        <f t="shared" si="8"/>
        <v>0</v>
      </c>
      <c r="Q103" s="61" t="e">
        <f>C103-E103-G103-I103-K103-M103-O103-#REF!</f>
        <v>#REF!</v>
      </c>
      <c r="R103" s="51"/>
    </row>
    <row r="104" spans="1:18" ht="12" hidden="1">
      <c r="A104" s="18" t="s">
        <v>12</v>
      </c>
      <c r="B104" s="59">
        <v>3475</v>
      </c>
      <c r="C104" s="59">
        <v>2462405</v>
      </c>
      <c r="D104" s="59">
        <v>3162</v>
      </c>
      <c r="E104" s="59">
        <v>1258045</v>
      </c>
      <c r="F104" s="59">
        <v>231</v>
      </c>
      <c r="G104" s="59">
        <v>443980</v>
      </c>
      <c r="H104" s="59">
        <v>66</v>
      </c>
      <c r="I104" s="59">
        <v>511273</v>
      </c>
      <c r="J104" s="59">
        <v>6</v>
      </c>
      <c r="K104" s="59">
        <v>107636</v>
      </c>
      <c r="L104" s="59">
        <v>7</v>
      </c>
      <c r="M104" s="59">
        <v>127195</v>
      </c>
      <c r="N104" s="59">
        <v>3</v>
      </c>
      <c r="O104" s="60">
        <v>14276</v>
      </c>
      <c r="P104" s="61">
        <f t="shared" si="8"/>
        <v>3</v>
      </c>
      <c r="Q104" s="61" t="e">
        <f>C104-E104-G104-I104-K104-M104-O104-#REF!</f>
        <v>#REF!</v>
      </c>
      <c r="R104" s="51"/>
    </row>
    <row r="105" spans="1:18" ht="12" hidden="1">
      <c r="A105" s="18" t="s">
        <v>13</v>
      </c>
      <c r="B105" s="59">
        <v>3784</v>
      </c>
      <c r="C105" s="59">
        <v>2521800</v>
      </c>
      <c r="D105" s="59">
        <v>3489</v>
      </c>
      <c r="E105" s="59">
        <v>1421896</v>
      </c>
      <c r="F105" s="59">
        <v>202</v>
      </c>
      <c r="G105" s="59">
        <v>341755</v>
      </c>
      <c r="H105" s="59">
        <v>87</v>
      </c>
      <c r="I105" s="59">
        <v>597758</v>
      </c>
      <c r="J105" s="59">
        <v>1</v>
      </c>
      <c r="K105" s="59">
        <v>17454</v>
      </c>
      <c r="L105" s="59">
        <v>5</v>
      </c>
      <c r="M105" s="59">
        <v>142937</v>
      </c>
      <c r="N105" s="59">
        <v>0</v>
      </c>
      <c r="O105" s="60">
        <v>0</v>
      </c>
      <c r="P105" s="61">
        <f t="shared" si="8"/>
        <v>0</v>
      </c>
      <c r="Q105" s="61" t="e">
        <f>C105-E105-G105-I105-K105-M105-O105-#REF!</f>
        <v>#REF!</v>
      </c>
      <c r="R105" s="51"/>
    </row>
    <row r="106" spans="1:18" ht="12">
      <c r="A106" s="52" t="s">
        <v>380</v>
      </c>
      <c r="B106" s="53">
        <v>28015</v>
      </c>
      <c r="C106" s="53">
        <v>26534930</v>
      </c>
      <c r="D106" s="53">
        <v>25154</v>
      </c>
      <c r="E106" s="53">
        <v>11233803</v>
      </c>
      <c r="F106" s="53">
        <v>1294</v>
      </c>
      <c r="G106" s="53">
        <v>5074406</v>
      </c>
      <c r="H106" s="53">
        <v>1338</v>
      </c>
      <c r="I106" s="53">
        <v>6427776</v>
      </c>
      <c r="J106" s="53">
        <v>115</v>
      </c>
      <c r="K106" s="53">
        <v>1386167</v>
      </c>
      <c r="L106" s="53">
        <v>109</v>
      </c>
      <c r="M106" s="53">
        <v>2411264</v>
      </c>
      <c r="N106" s="53">
        <v>5</v>
      </c>
      <c r="O106" s="54">
        <v>1514</v>
      </c>
      <c r="P106" s="51">
        <f t="shared" si="8"/>
        <v>5</v>
      </c>
      <c r="Q106" s="51" t="e">
        <f>C106-E106-G106-I106-K106-M106-O106-#REF!</f>
        <v>#REF!</v>
      </c>
      <c r="R106" s="51"/>
    </row>
    <row r="107" spans="1:18" ht="12" hidden="1">
      <c r="A107" s="18" t="s">
        <v>2</v>
      </c>
      <c r="B107" s="59">
        <v>3494</v>
      </c>
      <c r="C107" s="59">
        <v>2725025</v>
      </c>
      <c r="D107" s="59">
        <v>3197</v>
      </c>
      <c r="E107" s="59">
        <v>1326154</v>
      </c>
      <c r="F107" s="59">
        <v>119</v>
      </c>
      <c r="G107" s="59">
        <v>450602</v>
      </c>
      <c r="H107" s="59">
        <v>164</v>
      </c>
      <c r="I107" s="59">
        <v>728038</v>
      </c>
      <c r="J107" s="59">
        <v>10</v>
      </c>
      <c r="K107" s="59">
        <v>126509</v>
      </c>
      <c r="L107" s="59">
        <v>4</v>
      </c>
      <c r="M107" s="59">
        <v>93722</v>
      </c>
      <c r="N107" s="59">
        <v>0</v>
      </c>
      <c r="O107" s="60">
        <v>0</v>
      </c>
      <c r="P107" s="51">
        <f t="shared" si="8"/>
        <v>0</v>
      </c>
      <c r="Q107" s="51" t="e">
        <f>C107-E107-G107-I107-K107-M107-O107-#REF!</f>
        <v>#REF!</v>
      </c>
      <c r="R107" s="51"/>
    </row>
    <row r="108" spans="1:18" ht="12" hidden="1">
      <c r="A108" s="18" t="s">
        <v>3</v>
      </c>
      <c r="B108" s="59">
        <v>1791</v>
      </c>
      <c r="C108" s="59">
        <v>1707375</v>
      </c>
      <c r="D108" s="59">
        <v>1600</v>
      </c>
      <c r="E108" s="59">
        <v>708266</v>
      </c>
      <c r="F108" s="59">
        <v>69</v>
      </c>
      <c r="G108" s="59">
        <v>626180</v>
      </c>
      <c r="H108" s="59">
        <v>117</v>
      </c>
      <c r="I108" s="59">
        <v>288909</v>
      </c>
      <c r="J108" s="59">
        <v>0</v>
      </c>
      <c r="K108" s="59">
        <v>0</v>
      </c>
      <c r="L108" s="59">
        <v>5</v>
      </c>
      <c r="M108" s="59">
        <v>84020</v>
      </c>
      <c r="N108" s="59">
        <v>0</v>
      </c>
      <c r="O108" s="60">
        <v>0</v>
      </c>
      <c r="P108" s="51">
        <f t="shared" si="8"/>
        <v>0</v>
      </c>
      <c r="Q108" s="51" t="e">
        <f>C108-E108-G108-I108-K108-M108-O108-#REF!</f>
        <v>#REF!</v>
      </c>
      <c r="R108" s="51"/>
    </row>
    <row r="109" spans="1:18" ht="12" hidden="1">
      <c r="A109" s="18" t="s">
        <v>4</v>
      </c>
      <c r="B109" s="59">
        <v>2471</v>
      </c>
      <c r="C109" s="59">
        <v>2006825</v>
      </c>
      <c r="D109" s="59">
        <v>2306</v>
      </c>
      <c r="E109" s="59">
        <v>927284</v>
      </c>
      <c r="F109" s="59">
        <v>83</v>
      </c>
      <c r="G109" s="59">
        <v>278029</v>
      </c>
      <c r="H109" s="59">
        <v>72</v>
      </c>
      <c r="I109" s="59">
        <v>458352</v>
      </c>
      <c r="J109" s="59">
        <v>5</v>
      </c>
      <c r="K109" s="59">
        <v>158312</v>
      </c>
      <c r="L109" s="59">
        <v>5</v>
      </c>
      <c r="M109" s="59">
        <v>184848</v>
      </c>
      <c r="N109" s="59">
        <v>0</v>
      </c>
      <c r="O109" s="60">
        <v>0</v>
      </c>
      <c r="P109" s="51">
        <f t="shared" si="8"/>
        <v>0</v>
      </c>
      <c r="Q109" s="51" t="e">
        <f>C109-E109-G109-I109-K109-M109-O109-#REF!</f>
        <v>#REF!</v>
      </c>
      <c r="R109" s="51"/>
    </row>
    <row r="110" spans="1:18" ht="12" hidden="1">
      <c r="A110" s="18" t="s">
        <v>5</v>
      </c>
      <c r="B110" s="59">
        <v>2497</v>
      </c>
      <c r="C110" s="59">
        <v>2080970</v>
      </c>
      <c r="D110" s="59">
        <v>2260</v>
      </c>
      <c r="E110" s="59">
        <v>891812</v>
      </c>
      <c r="F110" s="59">
        <v>67</v>
      </c>
      <c r="G110" s="59">
        <v>614335</v>
      </c>
      <c r="H110" s="59">
        <v>165</v>
      </c>
      <c r="I110" s="59">
        <v>491100</v>
      </c>
      <c r="J110" s="59">
        <v>0</v>
      </c>
      <c r="K110" s="59">
        <v>0</v>
      </c>
      <c r="L110" s="59">
        <v>4</v>
      </c>
      <c r="M110" s="59">
        <v>82590</v>
      </c>
      <c r="N110" s="59">
        <v>1</v>
      </c>
      <c r="O110" s="60">
        <v>1133</v>
      </c>
      <c r="P110" s="51">
        <f t="shared" si="8"/>
        <v>1</v>
      </c>
      <c r="Q110" s="51" t="e">
        <f>C110-E110-G110-I110-K110-M110-O110-#REF!</f>
        <v>#REF!</v>
      </c>
      <c r="R110" s="51"/>
    </row>
    <row r="111" spans="1:18" ht="12" hidden="1">
      <c r="A111" s="18" t="s">
        <v>6</v>
      </c>
      <c r="B111" s="59">
        <v>2266</v>
      </c>
      <c r="C111" s="59">
        <v>2130301</v>
      </c>
      <c r="D111" s="59">
        <v>2051</v>
      </c>
      <c r="E111" s="59">
        <v>909302</v>
      </c>
      <c r="F111" s="59">
        <v>45</v>
      </c>
      <c r="G111" s="59">
        <v>258302</v>
      </c>
      <c r="H111" s="59">
        <v>135</v>
      </c>
      <c r="I111" s="59">
        <v>678547</v>
      </c>
      <c r="J111" s="59">
        <v>22</v>
      </c>
      <c r="K111" s="59">
        <v>194018</v>
      </c>
      <c r="L111" s="59">
        <v>13</v>
      </c>
      <c r="M111" s="59">
        <v>90132</v>
      </c>
      <c r="N111" s="59">
        <v>0</v>
      </c>
      <c r="O111" s="60">
        <v>0</v>
      </c>
      <c r="P111" s="51">
        <f t="shared" si="8"/>
        <v>0</v>
      </c>
      <c r="Q111" s="51" t="e">
        <f>C111-E111-G111-I111-K111-M111-O111-#REF!</f>
        <v>#REF!</v>
      </c>
      <c r="R111" s="51"/>
    </row>
    <row r="112" spans="1:18" ht="12" hidden="1">
      <c r="A112" s="18" t="s">
        <v>7</v>
      </c>
      <c r="B112" s="59">
        <v>2562</v>
      </c>
      <c r="C112" s="59">
        <v>2465940</v>
      </c>
      <c r="D112" s="59">
        <v>2226</v>
      </c>
      <c r="E112" s="59">
        <v>1212331</v>
      </c>
      <c r="F112" s="59">
        <v>225</v>
      </c>
      <c r="G112" s="59">
        <v>453254</v>
      </c>
      <c r="H112" s="59">
        <v>100</v>
      </c>
      <c r="I112" s="59">
        <v>503768</v>
      </c>
      <c r="J112" s="59">
        <v>3</v>
      </c>
      <c r="K112" s="59">
        <v>55722</v>
      </c>
      <c r="L112" s="59">
        <v>8</v>
      </c>
      <c r="M112" s="59">
        <v>240865</v>
      </c>
      <c r="N112" s="59">
        <v>0</v>
      </c>
      <c r="O112" s="60">
        <v>0</v>
      </c>
      <c r="P112" s="51">
        <f t="shared" si="8"/>
        <v>0</v>
      </c>
      <c r="Q112" s="51" t="e">
        <f>C112-E112-G112-I112-K112-M112-O112-#REF!</f>
        <v>#REF!</v>
      </c>
      <c r="R112" s="51"/>
    </row>
    <row r="113" spans="1:18" ht="12" hidden="1">
      <c r="A113" s="18" t="s">
        <v>8</v>
      </c>
      <c r="B113" s="59">
        <v>2250</v>
      </c>
      <c r="C113" s="59">
        <v>2108080</v>
      </c>
      <c r="D113" s="59">
        <v>2021</v>
      </c>
      <c r="E113" s="59">
        <v>835046</v>
      </c>
      <c r="F113" s="59">
        <v>125</v>
      </c>
      <c r="G113" s="59">
        <v>240222</v>
      </c>
      <c r="H113" s="59">
        <v>85</v>
      </c>
      <c r="I113" s="59">
        <v>622632</v>
      </c>
      <c r="J113" s="59">
        <v>1</v>
      </c>
      <c r="K113" s="59">
        <v>23863</v>
      </c>
      <c r="L113" s="59">
        <v>18</v>
      </c>
      <c r="M113" s="59">
        <v>386317</v>
      </c>
      <c r="N113" s="59">
        <v>0</v>
      </c>
      <c r="O113" s="60">
        <v>0</v>
      </c>
      <c r="P113" s="51">
        <f t="shared" si="8"/>
        <v>0</v>
      </c>
      <c r="Q113" s="51" t="e">
        <f>C113-E113-G113-I113-K113-M113-O113-#REF!</f>
        <v>#REF!</v>
      </c>
      <c r="R113" s="51"/>
    </row>
    <row r="114" spans="1:18" ht="12" hidden="1">
      <c r="A114" s="18" t="s">
        <v>9</v>
      </c>
      <c r="B114" s="59">
        <v>1778</v>
      </c>
      <c r="C114" s="59">
        <v>1911559</v>
      </c>
      <c r="D114" s="59">
        <v>1587</v>
      </c>
      <c r="E114" s="59">
        <v>737733</v>
      </c>
      <c r="F114" s="59">
        <v>86</v>
      </c>
      <c r="G114" s="59">
        <v>342814</v>
      </c>
      <c r="H114" s="59">
        <v>83</v>
      </c>
      <c r="I114" s="59">
        <v>396964</v>
      </c>
      <c r="J114" s="59">
        <v>4</v>
      </c>
      <c r="K114" s="59">
        <v>82962</v>
      </c>
      <c r="L114" s="59">
        <v>18</v>
      </c>
      <c r="M114" s="59">
        <v>351086</v>
      </c>
      <c r="N114" s="59">
        <v>0</v>
      </c>
      <c r="O114" s="60">
        <v>0</v>
      </c>
      <c r="P114" s="51"/>
      <c r="Q114" s="51"/>
      <c r="R114" s="51"/>
    </row>
    <row r="115" spans="1:18" ht="12" hidden="1">
      <c r="A115" s="18" t="s">
        <v>10</v>
      </c>
      <c r="B115" s="59">
        <v>2065</v>
      </c>
      <c r="C115" s="59">
        <v>2541019</v>
      </c>
      <c r="D115" s="59">
        <v>1809</v>
      </c>
      <c r="E115" s="59">
        <v>1045811</v>
      </c>
      <c r="F115" s="59">
        <v>122</v>
      </c>
      <c r="G115" s="59">
        <v>352225</v>
      </c>
      <c r="H115" s="59">
        <v>117</v>
      </c>
      <c r="I115" s="59">
        <v>638233</v>
      </c>
      <c r="J115" s="59">
        <v>8</v>
      </c>
      <c r="K115" s="59">
        <v>185557</v>
      </c>
      <c r="L115" s="59">
        <v>7</v>
      </c>
      <c r="M115" s="59">
        <v>319095</v>
      </c>
      <c r="N115" s="59">
        <v>2</v>
      </c>
      <c r="O115" s="60">
        <v>98</v>
      </c>
      <c r="P115" s="51">
        <f aca="true" t="shared" si="9" ref="P115:P126">B115-D115-F115-H115-J115-L115</f>
        <v>2</v>
      </c>
      <c r="Q115" s="51" t="e">
        <f>C115-E115-G115-I115-K115-M115-O115-#REF!</f>
        <v>#REF!</v>
      </c>
      <c r="R115" s="51"/>
    </row>
    <row r="116" spans="1:18" ht="12" hidden="1">
      <c r="A116" s="18" t="s">
        <v>11</v>
      </c>
      <c r="B116" s="59">
        <v>2236</v>
      </c>
      <c r="C116" s="59">
        <v>2202226</v>
      </c>
      <c r="D116" s="59">
        <v>2003</v>
      </c>
      <c r="E116" s="59">
        <v>822799</v>
      </c>
      <c r="F116" s="59">
        <v>79</v>
      </c>
      <c r="G116" s="59">
        <v>357785</v>
      </c>
      <c r="H116" s="59">
        <v>140</v>
      </c>
      <c r="I116" s="59">
        <v>659001</v>
      </c>
      <c r="J116" s="59">
        <v>6</v>
      </c>
      <c r="K116" s="59">
        <v>178986</v>
      </c>
      <c r="L116" s="59">
        <v>7</v>
      </c>
      <c r="M116" s="59">
        <v>183561</v>
      </c>
      <c r="N116" s="59">
        <v>1</v>
      </c>
      <c r="O116" s="60">
        <v>94</v>
      </c>
      <c r="P116" s="51">
        <f t="shared" si="9"/>
        <v>1</v>
      </c>
      <c r="Q116" s="51" t="e">
        <f>C116-E116-G116-I116-K116-M116-O116-#REF!</f>
        <v>#REF!</v>
      </c>
      <c r="R116" s="51"/>
    </row>
    <row r="117" spans="1:18" ht="12" hidden="1">
      <c r="A117" s="18" t="s">
        <v>12</v>
      </c>
      <c r="B117" s="59">
        <v>2036</v>
      </c>
      <c r="C117" s="59">
        <v>1857411</v>
      </c>
      <c r="D117" s="59">
        <v>1787</v>
      </c>
      <c r="E117" s="59">
        <v>774994</v>
      </c>
      <c r="F117" s="59">
        <v>175</v>
      </c>
      <c r="G117" s="59">
        <v>369697</v>
      </c>
      <c r="H117" s="59">
        <v>57</v>
      </c>
      <c r="I117" s="59">
        <v>437289</v>
      </c>
      <c r="J117" s="59">
        <v>0</v>
      </c>
      <c r="K117" s="59">
        <v>0</v>
      </c>
      <c r="L117" s="59">
        <v>16</v>
      </c>
      <c r="M117" s="59">
        <v>275265</v>
      </c>
      <c r="N117" s="59">
        <v>1</v>
      </c>
      <c r="O117" s="60">
        <v>166</v>
      </c>
      <c r="P117" s="51">
        <f t="shared" si="9"/>
        <v>1</v>
      </c>
      <c r="Q117" s="51" t="e">
        <f>C117-E117-G117-I117-K117-M117-O117-#REF!</f>
        <v>#REF!</v>
      </c>
      <c r="R117" s="51"/>
    </row>
    <row r="118" spans="1:18" ht="12" hidden="1">
      <c r="A118" s="18" t="s">
        <v>13</v>
      </c>
      <c r="B118" s="59">
        <v>2569</v>
      </c>
      <c r="C118" s="59">
        <v>2798199</v>
      </c>
      <c r="D118" s="59">
        <v>2307</v>
      </c>
      <c r="E118" s="59">
        <v>1042271</v>
      </c>
      <c r="F118" s="59">
        <v>99</v>
      </c>
      <c r="G118" s="59">
        <v>730961</v>
      </c>
      <c r="H118" s="59">
        <v>103</v>
      </c>
      <c r="I118" s="59">
        <v>524943</v>
      </c>
      <c r="J118" s="59">
        <v>56</v>
      </c>
      <c r="K118" s="59">
        <v>380238</v>
      </c>
      <c r="L118" s="59">
        <v>4</v>
      </c>
      <c r="M118" s="59">
        <v>119763</v>
      </c>
      <c r="N118" s="59">
        <v>0</v>
      </c>
      <c r="O118" s="60">
        <v>23</v>
      </c>
      <c r="P118" s="51">
        <f t="shared" si="9"/>
        <v>0</v>
      </c>
      <c r="Q118" s="51" t="e">
        <f>C118-E118-G118-I118-K118-M118-O118-#REF!</f>
        <v>#REF!</v>
      </c>
      <c r="R118" s="51"/>
    </row>
    <row r="119" spans="1:18" ht="12">
      <c r="A119" s="52" t="s">
        <v>381</v>
      </c>
      <c r="B119" s="53">
        <v>35232</v>
      </c>
      <c r="C119" s="53">
        <v>24013834</v>
      </c>
      <c r="D119" s="53">
        <v>33711</v>
      </c>
      <c r="E119" s="53">
        <v>12077948</v>
      </c>
      <c r="F119" s="53">
        <v>563</v>
      </c>
      <c r="G119" s="53">
        <v>3217016</v>
      </c>
      <c r="H119" s="53">
        <v>790</v>
      </c>
      <c r="I119" s="53">
        <v>5144752</v>
      </c>
      <c r="J119" s="53">
        <v>78</v>
      </c>
      <c r="K119" s="53">
        <v>1265587</v>
      </c>
      <c r="L119" s="53">
        <v>90</v>
      </c>
      <c r="M119" s="53">
        <v>2296421</v>
      </c>
      <c r="N119" s="53">
        <v>0</v>
      </c>
      <c r="O119" s="54">
        <v>12110</v>
      </c>
      <c r="P119" s="51">
        <f t="shared" si="9"/>
        <v>0</v>
      </c>
      <c r="Q119" s="51" t="e">
        <f>C119-E119-G119-I119-K119-M119-O119-#REF!</f>
        <v>#REF!</v>
      </c>
      <c r="R119" s="51"/>
    </row>
    <row r="120" spans="1:18" ht="12" hidden="1">
      <c r="A120" s="18" t="s">
        <v>2</v>
      </c>
      <c r="B120" s="59">
        <v>2698</v>
      </c>
      <c r="C120" s="59">
        <v>1884752</v>
      </c>
      <c r="D120" s="59">
        <v>2567</v>
      </c>
      <c r="E120" s="59">
        <v>871455</v>
      </c>
      <c r="F120" s="59">
        <v>31</v>
      </c>
      <c r="G120" s="59">
        <v>157806</v>
      </c>
      <c r="H120" s="59">
        <v>89</v>
      </c>
      <c r="I120" s="59">
        <v>535111</v>
      </c>
      <c r="J120" s="59">
        <v>3</v>
      </c>
      <c r="K120" s="59">
        <v>27779</v>
      </c>
      <c r="L120" s="59">
        <v>8</v>
      </c>
      <c r="M120" s="59">
        <v>292601</v>
      </c>
      <c r="N120" s="59">
        <v>0</v>
      </c>
      <c r="O120" s="60">
        <v>0</v>
      </c>
      <c r="P120" s="61">
        <f t="shared" si="9"/>
        <v>0</v>
      </c>
      <c r="Q120" s="61" t="e">
        <f>C120-E120-G120-I120-K120-M120-O120-#REF!</f>
        <v>#REF!</v>
      </c>
      <c r="R120" s="51"/>
    </row>
    <row r="121" spans="1:18" ht="12" hidden="1">
      <c r="A121" s="18" t="s">
        <v>3</v>
      </c>
      <c r="B121" s="59">
        <v>2651</v>
      </c>
      <c r="C121" s="59">
        <v>2433489</v>
      </c>
      <c r="D121" s="59">
        <v>2494</v>
      </c>
      <c r="E121" s="59">
        <v>962122</v>
      </c>
      <c r="F121" s="59">
        <v>65</v>
      </c>
      <c r="G121" s="59">
        <v>679879</v>
      </c>
      <c r="H121" s="59">
        <v>76</v>
      </c>
      <c r="I121" s="59">
        <v>433448</v>
      </c>
      <c r="J121" s="59">
        <v>10</v>
      </c>
      <c r="K121" s="59">
        <v>166048</v>
      </c>
      <c r="L121" s="59">
        <v>6</v>
      </c>
      <c r="M121" s="59">
        <v>191992</v>
      </c>
      <c r="N121" s="59">
        <v>0</v>
      </c>
      <c r="O121" s="60">
        <v>0</v>
      </c>
      <c r="P121" s="61">
        <f t="shared" si="9"/>
        <v>0</v>
      </c>
      <c r="Q121" s="61" t="e">
        <f>C121-E121-G121-I121-K121-M121-O121-#REF!</f>
        <v>#REF!</v>
      </c>
      <c r="R121" s="51"/>
    </row>
    <row r="122" spans="1:18" ht="12" hidden="1">
      <c r="A122" s="18" t="s">
        <v>4</v>
      </c>
      <c r="B122" s="59">
        <v>2283</v>
      </c>
      <c r="C122" s="59">
        <v>1643971</v>
      </c>
      <c r="D122" s="59">
        <v>2189</v>
      </c>
      <c r="E122" s="59">
        <v>847126</v>
      </c>
      <c r="F122" s="59">
        <v>31</v>
      </c>
      <c r="G122" s="59">
        <v>123471</v>
      </c>
      <c r="H122" s="59">
        <v>56</v>
      </c>
      <c r="I122" s="59">
        <v>514137</v>
      </c>
      <c r="J122" s="59">
        <v>3</v>
      </c>
      <c r="K122" s="59">
        <v>54408</v>
      </c>
      <c r="L122" s="59">
        <v>4</v>
      </c>
      <c r="M122" s="59">
        <v>104829</v>
      </c>
      <c r="N122" s="59">
        <v>0</v>
      </c>
      <c r="O122" s="60">
        <v>0</v>
      </c>
      <c r="P122" s="61">
        <f t="shared" si="9"/>
        <v>0</v>
      </c>
      <c r="Q122" s="61" t="e">
        <f>C122-E122-G122-I122-K122-M122-O122-#REF!</f>
        <v>#REF!</v>
      </c>
      <c r="R122" s="51"/>
    </row>
    <row r="123" spans="1:18" ht="12" hidden="1">
      <c r="A123" s="18" t="s">
        <v>5</v>
      </c>
      <c r="B123" s="59">
        <v>2477</v>
      </c>
      <c r="C123" s="59">
        <v>1782110</v>
      </c>
      <c r="D123" s="59">
        <v>2355</v>
      </c>
      <c r="E123" s="59">
        <v>956952</v>
      </c>
      <c r="F123" s="59">
        <v>39</v>
      </c>
      <c r="G123" s="59">
        <v>166250</v>
      </c>
      <c r="H123" s="59">
        <v>75</v>
      </c>
      <c r="I123" s="59">
        <v>538879</v>
      </c>
      <c r="J123" s="59">
        <v>8</v>
      </c>
      <c r="K123" s="59">
        <v>120029</v>
      </c>
      <c r="L123" s="59">
        <v>0</v>
      </c>
      <c r="M123" s="59">
        <v>0</v>
      </c>
      <c r="N123" s="59">
        <v>0</v>
      </c>
      <c r="O123" s="60">
        <v>0</v>
      </c>
      <c r="P123" s="61">
        <f t="shared" si="9"/>
        <v>0</v>
      </c>
      <c r="Q123" s="61" t="e">
        <f>C123-E123-G123-I123-K123-M123-O123-#REF!</f>
        <v>#REF!</v>
      </c>
      <c r="R123" s="51"/>
    </row>
    <row r="124" spans="1:18" ht="12" hidden="1">
      <c r="A124" s="18" t="s">
        <v>6</v>
      </c>
      <c r="B124" s="59">
        <v>2516</v>
      </c>
      <c r="C124" s="59">
        <v>1528229</v>
      </c>
      <c r="D124" s="59">
        <v>2402</v>
      </c>
      <c r="E124" s="59">
        <v>833014</v>
      </c>
      <c r="F124" s="59">
        <v>36</v>
      </c>
      <c r="G124" s="59">
        <v>194818</v>
      </c>
      <c r="H124" s="59">
        <v>71</v>
      </c>
      <c r="I124" s="59">
        <v>366219</v>
      </c>
      <c r="J124" s="59">
        <v>6</v>
      </c>
      <c r="K124" s="59">
        <v>123410</v>
      </c>
      <c r="L124" s="59">
        <v>1</v>
      </c>
      <c r="M124" s="59">
        <v>10768</v>
      </c>
      <c r="N124" s="59">
        <v>0</v>
      </c>
      <c r="O124" s="60">
        <v>0</v>
      </c>
      <c r="P124" s="61">
        <f t="shared" si="9"/>
        <v>0</v>
      </c>
      <c r="Q124" s="61" t="e">
        <f>C124-E124-G124-I124-K124-M124-O124-#REF!</f>
        <v>#REF!</v>
      </c>
      <c r="R124" s="51"/>
    </row>
    <row r="125" spans="1:18" ht="12" hidden="1">
      <c r="A125" s="18" t="s">
        <v>7</v>
      </c>
      <c r="B125" s="59">
        <v>2794</v>
      </c>
      <c r="C125" s="59">
        <v>2116844</v>
      </c>
      <c r="D125" s="59">
        <v>2680</v>
      </c>
      <c r="E125" s="59">
        <v>1013281</v>
      </c>
      <c r="F125" s="59">
        <v>43</v>
      </c>
      <c r="G125" s="59">
        <v>174522</v>
      </c>
      <c r="H125" s="59">
        <v>55</v>
      </c>
      <c r="I125" s="59">
        <v>543222</v>
      </c>
      <c r="J125" s="59">
        <v>9</v>
      </c>
      <c r="K125" s="59">
        <v>112677</v>
      </c>
      <c r="L125" s="59">
        <v>7</v>
      </c>
      <c r="M125" s="59">
        <v>273142</v>
      </c>
      <c r="N125" s="59">
        <v>0</v>
      </c>
      <c r="O125" s="60">
        <v>0</v>
      </c>
      <c r="P125" s="61">
        <f t="shared" si="9"/>
        <v>0</v>
      </c>
      <c r="Q125" s="61" t="e">
        <f>C125-E125-G125-I125-K125-M125-O125-#REF!</f>
        <v>#REF!</v>
      </c>
      <c r="R125" s="51"/>
    </row>
    <row r="126" spans="1:18" ht="12" hidden="1">
      <c r="A126" s="18" t="s">
        <v>8</v>
      </c>
      <c r="B126" s="59">
        <v>2974</v>
      </c>
      <c r="C126" s="59">
        <v>1622257</v>
      </c>
      <c r="D126" s="59">
        <v>2887</v>
      </c>
      <c r="E126" s="59">
        <v>960713</v>
      </c>
      <c r="F126" s="59">
        <v>33</v>
      </c>
      <c r="G126" s="59">
        <v>138267</v>
      </c>
      <c r="H126" s="59">
        <v>35</v>
      </c>
      <c r="I126" s="59">
        <v>197687</v>
      </c>
      <c r="J126" s="59">
        <v>1</v>
      </c>
      <c r="K126" s="59">
        <v>20017</v>
      </c>
      <c r="L126" s="59">
        <v>18</v>
      </c>
      <c r="M126" s="59">
        <v>305573</v>
      </c>
      <c r="N126" s="59">
        <v>0</v>
      </c>
      <c r="O126" s="60">
        <v>0</v>
      </c>
      <c r="P126" s="61">
        <f t="shared" si="9"/>
        <v>0</v>
      </c>
      <c r="Q126" s="61" t="e">
        <f>C126-E126-G126-I126-K126-M126-O126-#REF!</f>
        <v>#REF!</v>
      </c>
      <c r="R126" s="51"/>
    </row>
    <row r="127" spans="1:18" ht="12" hidden="1">
      <c r="A127" s="18" t="s">
        <v>9</v>
      </c>
      <c r="B127" s="59">
        <v>3206</v>
      </c>
      <c r="C127" s="59">
        <v>1805567</v>
      </c>
      <c r="D127" s="59">
        <v>3092</v>
      </c>
      <c r="E127" s="59">
        <v>1074275</v>
      </c>
      <c r="F127" s="59">
        <v>67</v>
      </c>
      <c r="G127" s="59">
        <v>254859</v>
      </c>
      <c r="H127" s="59">
        <v>27</v>
      </c>
      <c r="I127" s="59">
        <v>154133</v>
      </c>
      <c r="J127" s="59">
        <v>16</v>
      </c>
      <c r="K127" s="59">
        <v>210260</v>
      </c>
      <c r="L127" s="59">
        <v>4</v>
      </c>
      <c r="M127" s="59">
        <v>112040</v>
      </c>
      <c r="N127" s="59">
        <v>0</v>
      </c>
      <c r="O127" s="60">
        <v>0</v>
      </c>
      <c r="P127" s="61"/>
      <c r="Q127" s="61"/>
      <c r="R127" s="51"/>
    </row>
    <row r="128" spans="1:18" ht="12" hidden="1">
      <c r="A128" s="18" t="s">
        <v>10</v>
      </c>
      <c r="B128" s="59">
        <v>3028</v>
      </c>
      <c r="C128" s="59">
        <v>2215008</v>
      </c>
      <c r="D128" s="59">
        <v>2850</v>
      </c>
      <c r="E128" s="59">
        <v>960343</v>
      </c>
      <c r="F128" s="59">
        <v>47</v>
      </c>
      <c r="G128" s="59">
        <v>194580</v>
      </c>
      <c r="H128" s="59">
        <v>108</v>
      </c>
      <c r="I128" s="59">
        <v>589942</v>
      </c>
      <c r="J128" s="59">
        <v>10</v>
      </c>
      <c r="K128" s="59">
        <v>202900</v>
      </c>
      <c r="L128" s="59">
        <v>13</v>
      </c>
      <c r="M128" s="59">
        <v>267050</v>
      </c>
      <c r="N128" s="59">
        <v>0</v>
      </c>
      <c r="O128" s="60">
        <v>193</v>
      </c>
      <c r="P128" s="61">
        <f aca="true" t="shared" si="10" ref="P128:P139">B128-D128-F128-H128-J128-L128</f>
        <v>0</v>
      </c>
      <c r="Q128" s="61" t="e">
        <f>C128-E128-G128-I128-K128-M128-O128-#REF!</f>
        <v>#REF!</v>
      </c>
      <c r="R128" s="51"/>
    </row>
    <row r="129" spans="1:18" ht="12" hidden="1">
      <c r="A129" s="18" t="s">
        <v>11</v>
      </c>
      <c r="B129" s="59">
        <v>2918</v>
      </c>
      <c r="C129" s="59">
        <v>1979132</v>
      </c>
      <c r="D129" s="59">
        <v>2804</v>
      </c>
      <c r="E129" s="59">
        <v>1112996</v>
      </c>
      <c r="F129" s="59">
        <v>56</v>
      </c>
      <c r="G129" s="59">
        <v>227290</v>
      </c>
      <c r="H129" s="59">
        <v>47</v>
      </c>
      <c r="I129" s="59">
        <v>279989</v>
      </c>
      <c r="J129" s="59">
        <v>1</v>
      </c>
      <c r="K129" s="59">
        <v>58979</v>
      </c>
      <c r="L129" s="59">
        <v>10</v>
      </c>
      <c r="M129" s="59">
        <v>299878</v>
      </c>
      <c r="N129" s="59">
        <v>0</v>
      </c>
      <c r="O129" s="60">
        <v>0</v>
      </c>
      <c r="P129" s="61">
        <f t="shared" si="10"/>
        <v>0</v>
      </c>
      <c r="Q129" s="61" t="e">
        <f>C129-E129-G129-I129-K129-M129-O129-#REF!</f>
        <v>#REF!</v>
      </c>
      <c r="R129" s="51"/>
    </row>
    <row r="130" spans="1:18" ht="12" hidden="1">
      <c r="A130" s="18" t="s">
        <v>12</v>
      </c>
      <c r="B130" s="59">
        <v>3156</v>
      </c>
      <c r="C130" s="59">
        <v>1996625</v>
      </c>
      <c r="D130" s="59">
        <v>3022</v>
      </c>
      <c r="E130" s="59">
        <v>1157746</v>
      </c>
      <c r="F130" s="59">
        <v>53</v>
      </c>
      <c r="G130" s="59">
        <v>158714</v>
      </c>
      <c r="H130" s="59">
        <v>71</v>
      </c>
      <c r="I130" s="59">
        <v>470798</v>
      </c>
      <c r="J130" s="59">
        <v>5</v>
      </c>
      <c r="K130" s="59">
        <v>85471</v>
      </c>
      <c r="L130" s="59">
        <v>5</v>
      </c>
      <c r="M130" s="59">
        <v>111979</v>
      </c>
      <c r="N130" s="59">
        <v>0</v>
      </c>
      <c r="O130" s="60">
        <v>11917</v>
      </c>
      <c r="P130" s="61">
        <f t="shared" si="10"/>
        <v>0</v>
      </c>
      <c r="Q130" s="61" t="e">
        <f>C130-E130-G130-I130-K130-M130-O130-#REF!</f>
        <v>#REF!</v>
      </c>
      <c r="R130" s="51"/>
    </row>
    <row r="131" spans="1:18" ht="12" hidden="1">
      <c r="A131" s="18" t="s">
        <v>13</v>
      </c>
      <c r="B131" s="59">
        <v>4531</v>
      </c>
      <c r="C131" s="59">
        <v>3005850</v>
      </c>
      <c r="D131" s="59">
        <v>4369</v>
      </c>
      <c r="E131" s="59">
        <v>1327925</v>
      </c>
      <c r="F131" s="59">
        <v>62</v>
      </c>
      <c r="G131" s="59">
        <v>746560</v>
      </c>
      <c r="H131" s="59">
        <v>80</v>
      </c>
      <c r="I131" s="59">
        <v>521187</v>
      </c>
      <c r="J131" s="59">
        <v>6</v>
      </c>
      <c r="K131" s="59">
        <v>83609</v>
      </c>
      <c r="L131" s="59">
        <v>14</v>
      </c>
      <c r="M131" s="59">
        <v>326569</v>
      </c>
      <c r="N131" s="59">
        <v>0</v>
      </c>
      <c r="O131" s="60">
        <v>0</v>
      </c>
      <c r="P131" s="61">
        <f t="shared" si="10"/>
        <v>0</v>
      </c>
      <c r="Q131" s="61" t="e">
        <f>C131-E131-G131-I131-K131-M131-O131-#REF!</f>
        <v>#REF!</v>
      </c>
      <c r="R131" s="51"/>
    </row>
    <row r="132" spans="1:18" s="58" customFormat="1" ht="12">
      <c r="A132" s="62" t="s">
        <v>382</v>
      </c>
      <c r="B132" s="56">
        <v>40713</v>
      </c>
      <c r="C132" s="56">
        <v>25885034</v>
      </c>
      <c r="D132" s="56">
        <v>39117</v>
      </c>
      <c r="E132" s="56">
        <v>15561710</v>
      </c>
      <c r="F132" s="56">
        <v>610</v>
      </c>
      <c r="G132" s="56">
        <v>2859786</v>
      </c>
      <c r="H132" s="56">
        <v>836</v>
      </c>
      <c r="I132" s="56">
        <v>5416606</v>
      </c>
      <c r="J132" s="56">
        <v>78</v>
      </c>
      <c r="K132" s="56">
        <v>920642</v>
      </c>
      <c r="L132" s="56">
        <v>71</v>
      </c>
      <c r="M132" s="56">
        <v>1126272</v>
      </c>
      <c r="N132" s="56">
        <v>1</v>
      </c>
      <c r="O132" s="57">
        <v>18</v>
      </c>
      <c r="P132" s="61">
        <f t="shared" si="10"/>
        <v>1</v>
      </c>
      <c r="Q132" s="61" t="e">
        <f>C132-E132-G132-I132-K132-M132-O132-#REF!</f>
        <v>#REF!</v>
      </c>
      <c r="R132" s="51"/>
    </row>
    <row r="133" spans="1:18" ht="12" hidden="1">
      <c r="A133" s="18" t="s">
        <v>2</v>
      </c>
      <c r="B133" s="59">
        <v>4111</v>
      </c>
      <c r="C133" s="59">
        <v>2704279</v>
      </c>
      <c r="D133" s="59">
        <v>3936</v>
      </c>
      <c r="E133" s="59">
        <v>1637516</v>
      </c>
      <c r="F133" s="59">
        <v>32</v>
      </c>
      <c r="G133" s="59">
        <v>168699</v>
      </c>
      <c r="H133" s="59">
        <v>126</v>
      </c>
      <c r="I133" s="59">
        <v>454380</v>
      </c>
      <c r="J133" s="59">
        <v>8</v>
      </c>
      <c r="K133" s="59">
        <v>83220</v>
      </c>
      <c r="L133" s="59">
        <v>9</v>
      </c>
      <c r="M133" s="59">
        <v>360464</v>
      </c>
      <c r="N133" s="59">
        <v>0</v>
      </c>
      <c r="O133" s="60">
        <v>0</v>
      </c>
      <c r="P133" s="61">
        <f t="shared" si="10"/>
        <v>0</v>
      </c>
      <c r="Q133" s="61" t="e">
        <f>C133-E133-G133-I133-K133-M133-O133-#REF!</f>
        <v>#REF!</v>
      </c>
      <c r="R133" s="51"/>
    </row>
    <row r="134" spans="1:18" ht="12" hidden="1">
      <c r="A134" s="18" t="s">
        <v>3</v>
      </c>
      <c r="B134" s="59">
        <v>1456</v>
      </c>
      <c r="C134" s="59">
        <v>989718</v>
      </c>
      <c r="D134" s="59">
        <v>1383</v>
      </c>
      <c r="E134" s="59">
        <v>560910</v>
      </c>
      <c r="F134" s="59">
        <v>17</v>
      </c>
      <c r="G134" s="59">
        <v>80163</v>
      </c>
      <c r="H134" s="59">
        <v>30</v>
      </c>
      <c r="I134" s="59">
        <v>162689</v>
      </c>
      <c r="J134" s="59">
        <v>6</v>
      </c>
      <c r="K134" s="59">
        <v>66839</v>
      </c>
      <c r="L134" s="59">
        <v>20</v>
      </c>
      <c r="M134" s="59">
        <v>119117</v>
      </c>
      <c r="N134" s="59">
        <v>0</v>
      </c>
      <c r="O134" s="60">
        <v>0</v>
      </c>
      <c r="P134" s="61">
        <f t="shared" si="10"/>
        <v>0</v>
      </c>
      <c r="Q134" s="61" t="e">
        <f>C134-E134-G134-I134-K134-M134-O134-#REF!</f>
        <v>#REF!</v>
      </c>
      <c r="R134" s="51"/>
    </row>
    <row r="135" spans="1:18" ht="12" hidden="1">
      <c r="A135" s="18" t="s">
        <v>4</v>
      </c>
      <c r="B135" s="59">
        <v>3210</v>
      </c>
      <c r="C135" s="59">
        <v>1690571</v>
      </c>
      <c r="D135" s="59">
        <v>3110</v>
      </c>
      <c r="E135" s="59">
        <v>1027914</v>
      </c>
      <c r="F135" s="59">
        <v>44</v>
      </c>
      <c r="G135" s="59">
        <v>219402</v>
      </c>
      <c r="H135" s="59">
        <v>47</v>
      </c>
      <c r="I135" s="59">
        <v>279106</v>
      </c>
      <c r="J135" s="59">
        <v>3</v>
      </c>
      <c r="K135" s="59">
        <v>46671</v>
      </c>
      <c r="L135" s="59">
        <v>6</v>
      </c>
      <c r="M135" s="59">
        <v>117478</v>
      </c>
      <c r="N135" s="59">
        <v>0</v>
      </c>
      <c r="O135" s="60">
        <v>0</v>
      </c>
      <c r="P135" s="61">
        <f t="shared" si="10"/>
        <v>0</v>
      </c>
      <c r="Q135" s="61" t="e">
        <f>C135-E135-G135-I135-K135-M135-O135-#REF!</f>
        <v>#REF!</v>
      </c>
      <c r="R135" s="51"/>
    </row>
    <row r="136" spans="1:18" ht="12" hidden="1">
      <c r="A136" s="18" t="s">
        <v>5</v>
      </c>
      <c r="B136" s="59">
        <v>2947</v>
      </c>
      <c r="C136" s="59">
        <v>1813568</v>
      </c>
      <c r="D136" s="59">
        <v>2807</v>
      </c>
      <c r="E136" s="59">
        <v>1083729</v>
      </c>
      <c r="F136" s="59">
        <v>80</v>
      </c>
      <c r="G136" s="59">
        <v>258980</v>
      </c>
      <c r="H136" s="59">
        <v>43</v>
      </c>
      <c r="I136" s="59">
        <v>303262</v>
      </c>
      <c r="J136" s="59">
        <v>16</v>
      </c>
      <c r="K136" s="59">
        <v>167579</v>
      </c>
      <c r="L136" s="59">
        <v>0</v>
      </c>
      <c r="M136" s="59">
        <v>0</v>
      </c>
      <c r="N136" s="59">
        <v>1</v>
      </c>
      <c r="O136" s="60">
        <v>18</v>
      </c>
      <c r="P136" s="61">
        <f t="shared" si="10"/>
        <v>1</v>
      </c>
      <c r="Q136" s="61" t="e">
        <f>C136-E136-G136-I136-K136-M136-O136-#REF!</f>
        <v>#REF!</v>
      </c>
      <c r="R136" s="51"/>
    </row>
    <row r="137" spans="1:18" ht="12" hidden="1">
      <c r="A137" s="18" t="s">
        <v>6</v>
      </c>
      <c r="B137" s="59">
        <v>3469</v>
      </c>
      <c r="C137" s="59">
        <v>2174170</v>
      </c>
      <c r="D137" s="59">
        <v>3354</v>
      </c>
      <c r="E137" s="59">
        <v>1411107</v>
      </c>
      <c r="F137" s="59">
        <v>46</v>
      </c>
      <c r="G137" s="59">
        <v>211560</v>
      </c>
      <c r="H137" s="59">
        <v>64</v>
      </c>
      <c r="I137" s="59">
        <v>442731</v>
      </c>
      <c r="J137" s="59">
        <v>3</v>
      </c>
      <c r="K137" s="59">
        <v>45793</v>
      </c>
      <c r="L137" s="59">
        <v>2</v>
      </c>
      <c r="M137" s="59">
        <v>62979</v>
      </c>
      <c r="N137" s="59">
        <v>0</v>
      </c>
      <c r="O137" s="60">
        <v>0</v>
      </c>
      <c r="P137" s="61">
        <f t="shared" si="10"/>
        <v>0</v>
      </c>
      <c r="Q137" s="61" t="e">
        <f>C137-E137-G137-I137-K137-M137-O137-#REF!</f>
        <v>#REF!</v>
      </c>
      <c r="R137" s="51"/>
    </row>
    <row r="138" spans="1:18" ht="12" hidden="1">
      <c r="A138" s="18" t="s">
        <v>7</v>
      </c>
      <c r="B138" s="59">
        <v>3239</v>
      </c>
      <c r="C138" s="59">
        <v>2402471</v>
      </c>
      <c r="D138" s="59">
        <v>3131</v>
      </c>
      <c r="E138" s="59">
        <v>1121486</v>
      </c>
      <c r="F138" s="59">
        <v>31</v>
      </c>
      <c r="G138" s="59">
        <v>201444</v>
      </c>
      <c r="H138" s="59">
        <v>66</v>
      </c>
      <c r="I138" s="59">
        <v>883889</v>
      </c>
      <c r="J138" s="59">
        <v>4</v>
      </c>
      <c r="K138" s="59">
        <v>44845</v>
      </c>
      <c r="L138" s="59">
        <v>7</v>
      </c>
      <c r="M138" s="59">
        <v>150807</v>
      </c>
      <c r="N138" s="59">
        <v>0</v>
      </c>
      <c r="O138" s="60">
        <v>0</v>
      </c>
      <c r="P138" s="61">
        <f t="shared" si="10"/>
        <v>0</v>
      </c>
      <c r="Q138" s="61" t="e">
        <f>C138-E138-G138-I138-K138-M138-O138-#REF!</f>
        <v>#REF!</v>
      </c>
      <c r="R138" s="51"/>
    </row>
    <row r="139" spans="1:18" ht="12" hidden="1">
      <c r="A139" s="18" t="s">
        <v>8</v>
      </c>
      <c r="B139" s="59">
        <v>3257</v>
      </c>
      <c r="C139" s="59">
        <v>2200092</v>
      </c>
      <c r="D139" s="59">
        <v>3137</v>
      </c>
      <c r="E139" s="59">
        <v>1488068</v>
      </c>
      <c r="F139" s="59">
        <v>42</v>
      </c>
      <c r="G139" s="59">
        <v>105641</v>
      </c>
      <c r="H139" s="59">
        <v>75</v>
      </c>
      <c r="I139" s="59">
        <v>578277</v>
      </c>
      <c r="J139" s="59">
        <v>3</v>
      </c>
      <c r="K139" s="59">
        <v>28106</v>
      </c>
      <c r="L139" s="59">
        <v>0</v>
      </c>
      <c r="M139" s="59">
        <v>0</v>
      </c>
      <c r="N139" s="59">
        <v>0</v>
      </c>
      <c r="O139" s="60">
        <v>0</v>
      </c>
      <c r="P139" s="61">
        <f t="shared" si="10"/>
        <v>0</v>
      </c>
      <c r="Q139" s="61" t="e">
        <f>C139-E139-G139-I139-K139-M139-O139-#REF!</f>
        <v>#REF!</v>
      </c>
      <c r="R139" s="51"/>
    </row>
    <row r="140" spans="1:18" ht="12" hidden="1">
      <c r="A140" s="18" t="s">
        <v>9</v>
      </c>
      <c r="B140" s="59">
        <v>3570</v>
      </c>
      <c r="C140" s="59">
        <v>2153790</v>
      </c>
      <c r="D140" s="59">
        <v>3413</v>
      </c>
      <c r="E140" s="59">
        <v>1365602</v>
      </c>
      <c r="F140" s="59">
        <v>66</v>
      </c>
      <c r="G140" s="59">
        <v>274063</v>
      </c>
      <c r="H140" s="59">
        <v>85</v>
      </c>
      <c r="I140" s="59">
        <v>408786</v>
      </c>
      <c r="J140" s="59">
        <v>2</v>
      </c>
      <c r="K140" s="59">
        <v>57691</v>
      </c>
      <c r="L140" s="59">
        <v>4</v>
      </c>
      <c r="M140" s="59">
        <v>47648</v>
      </c>
      <c r="N140" s="59">
        <v>0</v>
      </c>
      <c r="O140" s="60">
        <v>0</v>
      </c>
      <c r="P140" s="61"/>
      <c r="Q140" s="61"/>
      <c r="R140" s="51"/>
    </row>
    <row r="141" spans="1:18" ht="12" hidden="1">
      <c r="A141" s="18" t="s">
        <v>10</v>
      </c>
      <c r="B141" s="59">
        <v>3269</v>
      </c>
      <c r="C141" s="59">
        <v>1901867</v>
      </c>
      <c r="D141" s="59">
        <v>3178</v>
      </c>
      <c r="E141" s="59">
        <v>1138583</v>
      </c>
      <c r="F141" s="59">
        <v>32</v>
      </c>
      <c r="G141" s="59">
        <v>200708</v>
      </c>
      <c r="H141" s="59">
        <v>52</v>
      </c>
      <c r="I141" s="59">
        <v>469161</v>
      </c>
      <c r="J141" s="59">
        <v>6</v>
      </c>
      <c r="K141" s="59">
        <v>74161</v>
      </c>
      <c r="L141" s="59">
        <v>1</v>
      </c>
      <c r="M141" s="59">
        <v>19254</v>
      </c>
      <c r="N141" s="59">
        <v>0</v>
      </c>
      <c r="O141" s="60">
        <v>0</v>
      </c>
      <c r="P141" s="61">
        <f aca="true" t="shared" si="11" ref="P141:P152">B141-D141-F141-H141-J141-L141</f>
        <v>0</v>
      </c>
      <c r="Q141" s="61" t="e">
        <f>C141-E141-G141-I141-K141-M141-O141-#REF!</f>
        <v>#REF!</v>
      </c>
      <c r="R141" s="51"/>
    </row>
    <row r="142" spans="1:18" ht="12" hidden="1">
      <c r="A142" s="18" t="s">
        <v>11</v>
      </c>
      <c r="B142" s="59">
        <v>3621</v>
      </c>
      <c r="C142" s="59">
        <v>2115589</v>
      </c>
      <c r="D142" s="59">
        <v>3467</v>
      </c>
      <c r="E142" s="59">
        <v>1348267</v>
      </c>
      <c r="F142" s="59">
        <v>81</v>
      </c>
      <c r="G142" s="59">
        <v>353299</v>
      </c>
      <c r="H142" s="59">
        <v>64</v>
      </c>
      <c r="I142" s="59">
        <v>326369</v>
      </c>
      <c r="J142" s="59">
        <v>3</v>
      </c>
      <c r="K142" s="59">
        <v>39016</v>
      </c>
      <c r="L142" s="59">
        <v>6</v>
      </c>
      <c r="M142" s="59">
        <v>48638</v>
      </c>
      <c r="N142" s="59">
        <v>0</v>
      </c>
      <c r="O142" s="60">
        <v>0</v>
      </c>
      <c r="P142" s="61">
        <f t="shared" si="11"/>
        <v>0</v>
      </c>
      <c r="Q142" s="61" t="e">
        <f>C142-E142-G142-I142-K142-M142-O142-#REF!</f>
        <v>#REF!</v>
      </c>
      <c r="R142" s="51"/>
    </row>
    <row r="143" spans="1:18" ht="12" hidden="1">
      <c r="A143" s="18" t="s">
        <v>12</v>
      </c>
      <c r="B143" s="59">
        <v>3892</v>
      </c>
      <c r="C143" s="59">
        <v>2572129</v>
      </c>
      <c r="D143" s="59">
        <v>3722</v>
      </c>
      <c r="E143" s="59">
        <v>1602896</v>
      </c>
      <c r="F143" s="59">
        <v>69</v>
      </c>
      <c r="G143" s="59">
        <v>219614</v>
      </c>
      <c r="H143" s="59">
        <v>80</v>
      </c>
      <c r="I143" s="59">
        <v>521876</v>
      </c>
      <c r="J143" s="59">
        <v>19</v>
      </c>
      <c r="K143" s="59">
        <v>202806</v>
      </c>
      <c r="L143" s="59">
        <v>2</v>
      </c>
      <c r="M143" s="59">
        <v>24937</v>
      </c>
      <c r="N143" s="59">
        <v>0</v>
      </c>
      <c r="O143" s="60">
        <v>0</v>
      </c>
      <c r="P143" s="61">
        <f t="shared" si="11"/>
        <v>0</v>
      </c>
      <c r="Q143" s="61" t="e">
        <f>C143-E143-G143-I143-K143-M143-O143-#REF!</f>
        <v>#REF!</v>
      </c>
      <c r="R143" s="51"/>
    </row>
    <row r="144" spans="1:18" ht="12" hidden="1">
      <c r="A144" s="18" t="s">
        <v>13</v>
      </c>
      <c r="B144" s="59">
        <v>4672</v>
      </c>
      <c r="C144" s="59">
        <v>3166790</v>
      </c>
      <c r="D144" s="59">
        <v>4479</v>
      </c>
      <c r="E144" s="59">
        <v>1775632</v>
      </c>
      <c r="F144" s="59">
        <v>70</v>
      </c>
      <c r="G144" s="59">
        <v>566213</v>
      </c>
      <c r="H144" s="59">
        <v>104</v>
      </c>
      <c r="I144" s="59">
        <v>586080</v>
      </c>
      <c r="J144" s="59">
        <v>5</v>
      </c>
      <c r="K144" s="59">
        <v>63915</v>
      </c>
      <c r="L144" s="59">
        <v>14</v>
      </c>
      <c r="M144" s="59">
        <v>174950</v>
      </c>
      <c r="N144" s="59">
        <v>0</v>
      </c>
      <c r="O144" s="60">
        <v>0</v>
      </c>
      <c r="P144" s="61">
        <f t="shared" si="11"/>
        <v>0</v>
      </c>
      <c r="Q144" s="61" t="e">
        <f>C144-E144-G144-I144-K144-M144-O144-#REF!</f>
        <v>#REF!</v>
      </c>
      <c r="R144" s="51"/>
    </row>
    <row r="145" spans="1:18" ht="12">
      <c r="A145" s="47" t="s">
        <v>383</v>
      </c>
      <c r="B145" s="53">
        <v>41595</v>
      </c>
      <c r="C145" s="53">
        <v>27761024</v>
      </c>
      <c r="D145" s="53">
        <v>39709</v>
      </c>
      <c r="E145" s="53">
        <v>15085193</v>
      </c>
      <c r="F145" s="53">
        <v>602</v>
      </c>
      <c r="G145" s="53">
        <v>3122461</v>
      </c>
      <c r="H145" s="53">
        <v>1013</v>
      </c>
      <c r="I145" s="53">
        <v>5827232</v>
      </c>
      <c r="J145" s="53">
        <v>127</v>
      </c>
      <c r="K145" s="53">
        <v>1112116</v>
      </c>
      <c r="L145" s="53">
        <v>142</v>
      </c>
      <c r="M145" s="53">
        <v>2591702</v>
      </c>
      <c r="N145" s="53">
        <v>2</v>
      </c>
      <c r="O145" s="54">
        <v>22320</v>
      </c>
      <c r="P145" s="51">
        <f t="shared" si="11"/>
        <v>2</v>
      </c>
      <c r="Q145" s="51" t="e">
        <f>C145-E145-G145-I145-K145-M145-O145-#REF!</f>
        <v>#REF!</v>
      </c>
      <c r="R145" s="51"/>
    </row>
    <row r="146" spans="1:18" ht="12" hidden="1">
      <c r="A146" s="18" t="s">
        <v>2</v>
      </c>
      <c r="B146" s="59">
        <v>3607</v>
      </c>
      <c r="C146" s="59">
        <v>2356242</v>
      </c>
      <c r="D146" s="59">
        <v>3479</v>
      </c>
      <c r="E146" s="59">
        <v>1487139</v>
      </c>
      <c r="F146" s="59">
        <v>60</v>
      </c>
      <c r="G146" s="59">
        <v>301931</v>
      </c>
      <c r="H146" s="59">
        <v>60</v>
      </c>
      <c r="I146" s="59">
        <v>434967</v>
      </c>
      <c r="J146" s="59">
        <v>3</v>
      </c>
      <c r="K146" s="59">
        <v>44876</v>
      </c>
      <c r="L146" s="59">
        <v>5</v>
      </c>
      <c r="M146" s="59">
        <v>87329</v>
      </c>
      <c r="N146" s="59">
        <v>0</v>
      </c>
      <c r="O146" s="60">
        <v>0</v>
      </c>
      <c r="P146" s="51">
        <f t="shared" si="11"/>
        <v>0</v>
      </c>
      <c r="Q146" s="51" t="e">
        <f>C146-E146-G146-I146-K146-M146-O146-#REF!</f>
        <v>#REF!</v>
      </c>
      <c r="R146" s="51"/>
    </row>
    <row r="147" spans="1:18" ht="12" hidden="1">
      <c r="A147" s="18" t="s">
        <v>3</v>
      </c>
      <c r="B147" s="59">
        <v>2511</v>
      </c>
      <c r="C147" s="59">
        <v>1302442</v>
      </c>
      <c r="D147" s="59">
        <v>2444</v>
      </c>
      <c r="E147" s="59">
        <v>887291</v>
      </c>
      <c r="F147" s="59">
        <v>33</v>
      </c>
      <c r="G147" s="59">
        <v>101246</v>
      </c>
      <c r="H147" s="59">
        <v>29</v>
      </c>
      <c r="I147" s="59">
        <v>192336</v>
      </c>
      <c r="J147" s="59">
        <v>1</v>
      </c>
      <c r="K147" s="59">
        <v>33066</v>
      </c>
      <c r="L147" s="59">
        <v>3</v>
      </c>
      <c r="M147" s="59">
        <v>68891</v>
      </c>
      <c r="N147" s="59">
        <v>1</v>
      </c>
      <c r="O147" s="60">
        <v>19612</v>
      </c>
      <c r="P147" s="51">
        <f t="shared" si="11"/>
        <v>1</v>
      </c>
      <c r="Q147" s="51" t="e">
        <f>C147-E147-G147-I147-K147-M147-O147-#REF!</f>
        <v>#REF!</v>
      </c>
      <c r="R147" s="51"/>
    </row>
    <row r="148" spans="1:18" ht="12" hidden="1">
      <c r="A148" s="18" t="s">
        <v>4</v>
      </c>
      <c r="B148" s="59">
        <v>3268</v>
      </c>
      <c r="C148" s="59">
        <v>2149201</v>
      </c>
      <c r="D148" s="59">
        <v>3136</v>
      </c>
      <c r="E148" s="59">
        <v>1196171</v>
      </c>
      <c r="F148" s="59">
        <v>68</v>
      </c>
      <c r="G148" s="59">
        <v>350518</v>
      </c>
      <c r="H148" s="59">
        <v>56</v>
      </c>
      <c r="I148" s="59">
        <v>391376</v>
      </c>
      <c r="J148" s="59">
        <v>3</v>
      </c>
      <c r="K148" s="59">
        <v>125821</v>
      </c>
      <c r="L148" s="59">
        <v>4</v>
      </c>
      <c r="M148" s="59">
        <v>83877</v>
      </c>
      <c r="N148" s="59">
        <v>1</v>
      </c>
      <c r="O148" s="60">
        <v>1438</v>
      </c>
      <c r="P148" s="51">
        <f t="shared" si="11"/>
        <v>1</v>
      </c>
      <c r="Q148" s="51" t="e">
        <f>C148-E148-G148-I148-K148-M148-O148-#REF!</f>
        <v>#REF!</v>
      </c>
      <c r="R148" s="51"/>
    </row>
    <row r="149" spans="1:18" ht="12" hidden="1">
      <c r="A149" s="18" t="s">
        <v>5</v>
      </c>
      <c r="B149" s="59">
        <v>3120</v>
      </c>
      <c r="C149" s="59">
        <v>1968393</v>
      </c>
      <c r="D149" s="59">
        <v>3005</v>
      </c>
      <c r="E149" s="59">
        <v>1141728</v>
      </c>
      <c r="F149" s="59">
        <v>62</v>
      </c>
      <c r="G149" s="59">
        <v>362061</v>
      </c>
      <c r="H149" s="59">
        <v>37</v>
      </c>
      <c r="I149" s="59">
        <v>226514</v>
      </c>
      <c r="J149" s="59">
        <v>2</v>
      </c>
      <c r="K149" s="59">
        <v>23856</v>
      </c>
      <c r="L149" s="59">
        <v>14</v>
      </c>
      <c r="M149" s="59">
        <v>213861</v>
      </c>
      <c r="N149" s="59">
        <v>0</v>
      </c>
      <c r="O149" s="60">
        <v>373</v>
      </c>
      <c r="P149" s="51">
        <f t="shared" si="11"/>
        <v>0</v>
      </c>
      <c r="Q149" s="51" t="e">
        <f>C149-E149-G149-I149-K149-M149-O149-#REF!</f>
        <v>#REF!</v>
      </c>
      <c r="R149" s="51"/>
    </row>
    <row r="150" spans="1:18" ht="12" hidden="1">
      <c r="A150" s="18" t="s">
        <v>6</v>
      </c>
      <c r="B150" s="59">
        <v>3641</v>
      </c>
      <c r="C150" s="59">
        <v>2288775</v>
      </c>
      <c r="D150" s="59">
        <v>3438</v>
      </c>
      <c r="E150" s="59">
        <v>1360782</v>
      </c>
      <c r="F150" s="59">
        <v>38</v>
      </c>
      <c r="G150" s="59">
        <v>162852</v>
      </c>
      <c r="H150" s="59">
        <v>106</v>
      </c>
      <c r="I150" s="59">
        <v>607844</v>
      </c>
      <c r="J150" s="59">
        <v>55</v>
      </c>
      <c r="K150" s="59">
        <v>98154</v>
      </c>
      <c r="L150" s="59">
        <v>4</v>
      </c>
      <c r="M150" s="59">
        <v>59143</v>
      </c>
      <c r="N150" s="59">
        <v>0</v>
      </c>
      <c r="O150" s="60">
        <v>0</v>
      </c>
      <c r="P150" s="51">
        <f t="shared" si="11"/>
        <v>0</v>
      </c>
      <c r="Q150" s="51" t="e">
        <f>C150-E150-G150-I150-K150-M150-O150-#REF!</f>
        <v>#REF!</v>
      </c>
      <c r="R150" s="51"/>
    </row>
    <row r="151" spans="1:18" ht="12" hidden="1">
      <c r="A151" s="18" t="s">
        <v>7</v>
      </c>
      <c r="B151" s="59">
        <v>3119</v>
      </c>
      <c r="C151" s="59">
        <v>2214146</v>
      </c>
      <c r="D151" s="59">
        <v>2979</v>
      </c>
      <c r="E151" s="59">
        <v>1151507</v>
      </c>
      <c r="F151" s="59">
        <v>53</v>
      </c>
      <c r="G151" s="59">
        <v>435004</v>
      </c>
      <c r="H151" s="59">
        <v>80</v>
      </c>
      <c r="I151" s="59">
        <v>556069</v>
      </c>
      <c r="J151" s="59">
        <v>4</v>
      </c>
      <c r="K151" s="59">
        <v>27373</v>
      </c>
      <c r="L151" s="59">
        <v>3</v>
      </c>
      <c r="M151" s="59">
        <v>44193</v>
      </c>
      <c r="N151" s="59">
        <v>0</v>
      </c>
      <c r="O151" s="60">
        <v>0</v>
      </c>
      <c r="P151" s="51">
        <f t="shared" si="11"/>
        <v>0</v>
      </c>
      <c r="Q151" s="51" t="e">
        <f>C151-E151-G151-I151-K151-M151-O151-#REF!</f>
        <v>#REF!</v>
      </c>
      <c r="R151" s="51"/>
    </row>
    <row r="152" spans="1:18" ht="12" hidden="1">
      <c r="A152" s="18" t="s">
        <v>8</v>
      </c>
      <c r="B152" s="59">
        <v>3538</v>
      </c>
      <c r="C152" s="59">
        <v>2509234</v>
      </c>
      <c r="D152" s="59">
        <v>3390</v>
      </c>
      <c r="E152" s="59">
        <v>1328841</v>
      </c>
      <c r="F152" s="59">
        <v>44</v>
      </c>
      <c r="G152" s="59">
        <v>141024</v>
      </c>
      <c r="H152" s="59">
        <v>74</v>
      </c>
      <c r="I152" s="59">
        <v>557584</v>
      </c>
      <c r="J152" s="59">
        <v>18</v>
      </c>
      <c r="K152" s="59">
        <v>192293</v>
      </c>
      <c r="L152" s="59">
        <v>12</v>
      </c>
      <c r="M152" s="59">
        <v>289492</v>
      </c>
      <c r="N152" s="59">
        <v>0</v>
      </c>
      <c r="O152" s="60">
        <v>0</v>
      </c>
      <c r="P152" s="51">
        <f t="shared" si="11"/>
        <v>0</v>
      </c>
      <c r="Q152" s="51" t="e">
        <f>C152-E152-G152-I152-K152-M152-O152-#REF!</f>
        <v>#REF!</v>
      </c>
      <c r="R152" s="51"/>
    </row>
    <row r="153" spans="1:18" ht="12" hidden="1">
      <c r="A153" s="18" t="s">
        <v>9</v>
      </c>
      <c r="B153" s="59">
        <v>3390</v>
      </c>
      <c r="C153" s="59">
        <v>2379134</v>
      </c>
      <c r="D153" s="59">
        <v>3198</v>
      </c>
      <c r="E153" s="59">
        <v>1294219</v>
      </c>
      <c r="F153" s="59">
        <v>92</v>
      </c>
      <c r="G153" s="59">
        <v>300619</v>
      </c>
      <c r="H153" s="59">
        <v>80</v>
      </c>
      <c r="I153" s="59">
        <v>513681</v>
      </c>
      <c r="J153" s="59">
        <v>12</v>
      </c>
      <c r="K153" s="59">
        <v>144257</v>
      </c>
      <c r="L153" s="59">
        <v>8</v>
      </c>
      <c r="M153" s="59">
        <v>126358</v>
      </c>
      <c r="N153" s="59">
        <v>0</v>
      </c>
      <c r="O153" s="60">
        <v>0</v>
      </c>
      <c r="P153" s="51"/>
      <c r="Q153" s="51"/>
      <c r="R153" s="51"/>
    </row>
    <row r="154" spans="1:18" ht="12" hidden="1">
      <c r="A154" s="18" t="s">
        <v>10</v>
      </c>
      <c r="B154" s="59">
        <v>2957</v>
      </c>
      <c r="C154" s="59">
        <v>2012110</v>
      </c>
      <c r="D154" s="59">
        <v>2829</v>
      </c>
      <c r="E154" s="59">
        <v>1053389</v>
      </c>
      <c r="F154" s="59">
        <v>45</v>
      </c>
      <c r="G154" s="59">
        <v>173242</v>
      </c>
      <c r="H154" s="59">
        <v>67</v>
      </c>
      <c r="I154" s="59">
        <v>444918</v>
      </c>
      <c r="J154" s="59">
        <v>7</v>
      </c>
      <c r="K154" s="59">
        <v>171298</v>
      </c>
      <c r="L154" s="59">
        <v>9</v>
      </c>
      <c r="M154" s="59">
        <v>168366</v>
      </c>
      <c r="N154" s="59">
        <v>0</v>
      </c>
      <c r="O154" s="60">
        <v>897</v>
      </c>
      <c r="P154" s="51">
        <f aca="true" t="shared" si="12" ref="P154:P165">B154-D154-F154-H154-J154-L154</f>
        <v>0</v>
      </c>
      <c r="Q154" s="51" t="e">
        <f>C154-E154-G154-I154-K154-M154-O154-#REF!</f>
        <v>#REF!</v>
      </c>
      <c r="R154" s="51"/>
    </row>
    <row r="155" spans="1:18" ht="12" hidden="1">
      <c r="A155" s="18" t="s">
        <v>11</v>
      </c>
      <c r="B155" s="59">
        <v>3899</v>
      </c>
      <c r="C155" s="59">
        <v>2601866</v>
      </c>
      <c r="D155" s="59">
        <v>3591</v>
      </c>
      <c r="E155" s="59">
        <v>1391077</v>
      </c>
      <c r="F155" s="59">
        <v>25</v>
      </c>
      <c r="G155" s="59">
        <v>187903</v>
      </c>
      <c r="H155" s="59">
        <v>248</v>
      </c>
      <c r="I155" s="59">
        <v>619382</v>
      </c>
      <c r="J155" s="59">
        <v>6</v>
      </c>
      <c r="K155" s="59">
        <v>61846</v>
      </c>
      <c r="L155" s="59">
        <v>29</v>
      </c>
      <c r="M155" s="59">
        <v>341658</v>
      </c>
      <c r="N155" s="59">
        <v>0</v>
      </c>
      <c r="O155" s="60">
        <v>0</v>
      </c>
      <c r="P155" s="51">
        <f t="shared" si="12"/>
        <v>0</v>
      </c>
      <c r="Q155" s="51" t="e">
        <f>C155-E155-G155-I155-K155-M155-O155-#REF!</f>
        <v>#REF!</v>
      </c>
      <c r="R155" s="51"/>
    </row>
    <row r="156" spans="1:18" ht="12" hidden="1">
      <c r="A156" s="18" t="s">
        <v>12</v>
      </c>
      <c r="B156" s="59">
        <v>4891</v>
      </c>
      <c r="C156" s="59">
        <v>3492507</v>
      </c>
      <c r="D156" s="59">
        <v>4688</v>
      </c>
      <c r="E156" s="59">
        <v>1524131</v>
      </c>
      <c r="F156" s="59">
        <v>41</v>
      </c>
      <c r="G156" s="59">
        <v>216210</v>
      </c>
      <c r="H156" s="59">
        <v>113</v>
      </c>
      <c r="I156" s="59">
        <v>778227</v>
      </c>
      <c r="J156" s="59">
        <v>8</v>
      </c>
      <c r="K156" s="59">
        <v>94376</v>
      </c>
      <c r="L156" s="59">
        <v>41</v>
      </c>
      <c r="M156" s="59">
        <v>879563</v>
      </c>
      <c r="N156" s="59">
        <v>0</v>
      </c>
      <c r="O156" s="60">
        <v>0</v>
      </c>
      <c r="P156" s="51">
        <f t="shared" si="12"/>
        <v>0</v>
      </c>
      <c r="Q156" s="51" t="e">
        <f>C156-E156-G156-I156-K156-M156-O156-#REF!</f>
        <v>#REF!</v>
      </c>
      <c r="R156" s="51"/>
    </row>
    <row r="157" spans="1:18" ht="12" hidden="1">
      <c r="A157" s="18" t="s">
        <v>13</v>
      </c>
      <c r="B157" s="59">
        <v>3654</v>
      </c>
      <c r="C157" s="59">
        <v>2486974</v>
      </c>
      <c r="D157" s="59">
        <v>3532</v>
      </c>
      <c r="E157" s="59">
        <v>1268918</v>
      </c>
      <c r="F157" s="59">
        <v>41</v>
      </c>
      <c r="G157" s="59">
        <v>389851</v>
      </c>
      <c r="H157" s="59">
        <v>63</v>
      </c>
      <c r="I157" s="59">
        <v>504334</v>
      </c>
      <c r="J157" s="59">
        <v>8</v>
      </c>
      <c r="K157" s="59">
        <v>94900</v>
      </c>
      <c r="L157" s="59">
        <v>10</v>
      </c>
      <c r="M157" s="59">
        <v>228971</v>
      </c>
      <c r="N157" s="59">
        <v>0</v>
      </c>
      <c r="O157" s="60">
        <v>0</v>
      </c>
      <c r="P157" s="51">
        <f t="shared" si="12"/>
        <v>0</v>
      </c>
      <c r="Q157" s="51" t="e">
        <f>C157-E157-G157-I157-K157-M157-O157-#REF!</f>
        <v>#REF!</v>
      </c>
      <c r="R157" s="51"/>
    </row>
    <row r="158" spans="1:18" ht="12">
      <c r="A158" s="47" t="s">
        <v>384</v>
      </c>
      <c r="B158" s="53">
        <v>41692</v>
      </c>
      <c r="C158" s="53">
        <v>28771809</v>
      </c>
      <c r="D158" s="53">
        <v>39685</v>
      </c>
      <c r="E158" s="53">
        <v>15271081</v>
      </c>
      <c r="F158" s="53">
        <v>688</v>
      </c>
      <c r="G158" s="53">
        <v>2614571</v>
      </c>
      <c r="H158" s="53">
        <v>1012</v>
      </c>
      <c r="I158" s="53">
        <v>6455982</v>
      </c>
      <c r="J158" s="53">
        <v>145</v>
      </c>
      <c r="K158" s="53">
        <v>1463234</v>
      </c>
      <c r="L158" s="53">
        <v>160</v>
      </c>
      <c r="M158" s="53">
        <v>2965909</v>
      </c>
      <c r="N158" s="53">
        <v>2</v>
      </c>
      <c r="O158" s="54">
        <v>1032</v>
      </c>
      <c r="P158" s="51">
        <f t="shared" si="12"/>
        <v>2</v>
      </c>
      <c r="Q158" s="51" t="e">
        <f>C158-E158-G158-I158-K158-M158-O158-#REF!</f>
        <v>#REF!</v>
      </c>
      <c r="R158" s="51"/>
    </row>
    <row r="159" spans="1:18" ht="12" hidden="1">
      <c r="A159" s="18" t="s">
        <v>2</v>
      </c>
      <c r="B159" s="59">
        <v>4213</v>
      </c>
      <c r="C159" s="59">
        <v>2639170</v>
      </c>
      <c r="D159" s="59">
        <v>4091</v>
      </c>
      <c r="E159" s="59">
        <v>1620656</v>
      </c>
      <c r="F159" s="59">
        <v>53</v>
      </c>
      <c r="G159" s="59">
        <v>336520</v>
      </c>
      <c r="H159" s="59">
        <v>52</v>
      </c>
      <c r="I159" s="59">
        <v>316890</v>
      </c>
      <c r="J159" s="59">
        <v>10</v>
      </c>
      <c r="K159" s="59">
        <v>205323</v>
      </c>
      <c r="L159" s="59">
        <v>7</v>
      </c>
      <c r="M159" s="59">
        <v>159781</v>
      </c>
      <c r="N159" s="59">
        <v>0</v>
      </c>
      <c r="O159" s="60">
        <v>0</v>
      </c>
      <c r="P159" s="51">
        <f t="shared" si="12"/>
        <v>0</v>
      </c>
      <c r="Q159" s="51" t="e">
        <f>C159-E159-G159-I159-K159-M159-O159-#REF!</f>
        <v>#REF!</v>
      </c>
      <c r="R159" s="51"/>
    </row>
    <row r="160" spans="1:18" ht="12" hidden="1">
      <c r="A160" s="18" t="s">
        <v>3</v>
      </c>
      <c r="B160" s="59">
        <v>2398</v>
      </c>
      <c r="C160" s="59">
        <v>1858908</v>
      </c>
      <c r="D160" s="59">
        <v>2240</v>
      </c>
      <c r="E160" s="59">
        <v>804226</v>
      </c>
      <c r="F160" s="59">
        <v>53</v>
      </c>
      <c r="G160" s="59">
        <v>246392</v>
      </c>
      <c r="H160" s="59">
        <v>93</v>
      </c>
      <c r="I160" s="59">
        <v>525612</v>
      </c>
      <c r="J160" s="59">
        <v>5</v>
      </c>
      <c r="K160" s="59">
        <v>67821</v>
      </c>
      <c r="L160" s="59">
        <v>6</v>
      </c>
      <c r="M160" s="59">
        <v>214438</v>
      </c>
      <c r="N160" s="59">
        <v>1</v>
      </c>
      <c r="O160" s="60">
        <v>419</v>
      </c>
      <c r="P160" s="51">
        <f t="shared" si="12"/>
        <v>1</v>
      </c>
      <c r="Q160" s="51" t="e">
        <f>C160-E160-G160-I160-K160-M160-O160-#REF!</f>
        <v>#REF!</v>
      </c>
      <c r="R160" s="51"/>
    </row>
    <row r="161" spans="1:18" ht="12" hidden="1">
      <c r="A161" s="18" t="s">
        <v>4</v>
      </c>
      <c r="B161" s="59">
        <v>3099</v>
      </c>
      <c r="C161" s="59">
        <v>2010838</v>
      </c>
      <c r="D161" s="59">
        <v>3022</v>
      </c>
      <c r="E161" s="59">
        <v>1183275</v>
      </c>
      <c r="F161" s="59">
        <v>32</v>
      </c>
      <c r="G161" s="59">
        <v>278758</v>
      </c>
      <c r="H161" s="59">
        <v>39</v>
      </c>
      <c r="I161" s="59">
        <v>433946</v>
      </c>
      <c r="J161" s="59">
        <v>1</v>
      </c>
      <c r="K161" s="59">
        <v>10433</v>
      </c>
      <c r="L161" s="59">
        <v>5</v>
      </c>
      <c r="M161" s="59">
        <v>104426</v>
      </c>
      <c r="N161" s="59">
        <v>0</v>
      </c>
      <c r="O161" s="60">
        <v>0</v>
      </c>
      <c r="P161" s="51">
        <f t="shared" si="12"/>
        <v>0</v>
      </c>
      <c r="Q161" s="51" t="e">
        <f>C161-E161-G161-I161-K161-M161-O161-#REF!</f>
        <v>#REF!</v>
      </c>
      <c r="R161" s="51"/>
    </row>
    <row r="162" spans="1:18" ht="12" hidden="1">
      <c r="A162" s="18" t="s">
        <v>5</v>
      </c>
      <c r="B162" s="59">
        <v>3140</v>
      </c>
      <c r="C162" s="59">
        <v>1663860</v>
      </c>
      <c r="D162" s="59">
        <v>3047</v>
      </c>
      <c r="E162" s="59">
        <v>1061324</v>
      </c>
      <c r="F162" s="59">
        <v>31</v>
      </c>
      <c r="G162" s="59">
        <v>97627</v>
      </c>
      <c r="H162" s="59">
        <v>54</v>
      </c>
      <c r="I162" s="59">
        <v>350395</v>
      </c>
      <c r="J162" s="59">
        <v>4</v>
      </c>
      <c r="K162" s="59">
        <v>70730</v>
      </c>
      <c r="L162" s="59">
        <v>4</v>
      </c>
      <c r="M162" s="59">
        <v>83784</v>
      </c>
      <c r="N162" s="59">
        <v>0</v>
      </c>
      <c r="O162" s="60">
        <v>0</v>
      </c>
      <c r="P162" s="51">
        <f t="shared" si="12"/>
        <v>0</v>
      </c>
      <c r="Q162" s="51" t="e">
        <f>C162-E162-G162-I162-K162-M162-O162-#REF!</f>
        <v>#REF!</v>
      </c>
      <c r="R162" s="51"/>
    </row>
    <row r="163" spans="1:18" ht="12" hidden="1">
      <c r="A163" s="18" t="s">
        <v>6</v>
      </c>
      <c r="B163" s="59">
        <v>3565</v>
      </c>
      <c r="C163" s="59">
        <v>2247921</v>
      </c>
      <c r="D163" s="59">
        <v>3424</v>
      </c>
      <c r="E163" s="59">
        <v>1326394</v>
      </c>
      <c r="F163" s="59">
        <v>26</v>
      </c>
      <c r="G163" s="59">
        <v>164081</v>
      </c>
      <c r="H163" s="59">
        <v>93</v>
      </c>
      <c r="I163" s="59">
        <v>464114</v>
      </c>
      <c r="J163" s="59">
        <v>14</v>
      </c>
      <c r="K163" s="59">
        <v>136157</v>
      </c>
      <c r="L163" s="59">
        <v>8</v>
      </c>
      <c r="M163" s="59">
        <v>157175</v>
      </c>
      <c r="N163" s="59">
        <v>0</v>
      </c>
      <c r="O163" s="60">
        <v>0</v>
      </c>
      <c r="P163" s="51">
        <f t="shared" si="12"/>
        <v>0</v>
      </c>
      <c r="Q163" s="51" t="e">
        <f>C163-E163-G163-I163-K163-M163-O163-#REF!</f>
        <v>#REF!</v>
      </c>
      <c r="R163" s="51"/>
    </row>
    <row r="164" spans="1:18" ht="12" hidden="1">
      <c r="A164" s="18" t="s">
        <v>7</v>
      </c>
      <c r="B164" s="59">
        <v>3190</v>
      </c>
      <c r="C164" s="59">
        <v>2186117</v>
      </c>
      <c r="D164" s="59">
        <v>3068</v>
      </c>
      <c r="E164" s="59">
        <v>1192191</v>
      </c>
      <c r="F164" s="59">
        <v>40</v>
      </c>
      <c r="G164" s="59">
        <v>121482</v>
      </c>
      <c r="H164" s="59">
        <v>61</v>
      </c>
      <c r="I164" s="59">
        <v>558244</v>
      </c>
      <c r="J164" s="59">
        <v>8</v>
      </c>
      <c r="K164" s="59">
        <v>93986</v>
      </c>
      <c r="L164" s="59">
        <v>13</v>
      </c>
      <c r="M164" s="59">
        <v>220128</v>
      </c>
      <c r="N164" s="59">
        <v>0</v>
      </c>
      <c r="O164" s="60">
        <v>86</v>
      </c>
      <c r="P164" s="51">
        <f t="shared" si="12"/>
        <v>0</v>
      </c>
      <c r="Q164" s="51" t="e">
        <f>C164-E164-G164-I164-K164-M164-O164-#REF!</f>
        <v>#REF!</v>
      </c>
      <c r="R164" s="51"/>
    </row>
    <row r="165" spans="1:18" ht="12" hidden="1">
      <c r="A165" s="18" t="s">
        <v>8</v>
      </c>
      <c r="B165" s="59">
        <v>4106</v>
      </c>
      <c r="C165" s="59">
        <v>2978603</v>
      </c>
      <c r="D165" s="59">
        <v>3933</v>
      </c>
      <c r="E165" s="59">
        <v>1574313</v>
      </c>
      <c r="F165" s="59">
        <v>42</v>
      </c>
      <c r="G165" s="59">
        <v>213293</v>
      </c>
      <c r="H165" s="59">
        <v>75</v>
      </c>
      <c r="I165" s="59">
        <v>498048</v>
      </c>
      <c r="J165" s="59">
        <v>41</v>
      </c>
      <c r="K165" s="59">
        <v>372644</v>
      </c>
      <c r="L165" s="59">
        <v>14</v>
      </c>
      <c r="M165" s="59">
        <v>319778</v>
      </c>
      <c r="N165" s="59">
        <v>1</v>
      </c>
      <c r="O165" s="60">
        <v>527</v>
      </c>
      <c r="P165" s="51">
        <f t="shared" si="12"/>
        <v>1</v>
      </c>
      <c r="Q165" s="51" t="e">
        <f>C165-E165-G165-I165-K165-M165-O165-#REF!</f>
        <v>#REF!</v>
      </c>
      <c r="R165" s="51"/>
    </row>
    <row r="166" spans="1:18" ht="12" hidden="1">
      <c r="A166" s="18" t="s">
        <v>9</v>
      </c>
      <c r="B166" s="59">
        <v>2928</v>
      </c>
      <c r="C166" s="59">
        <v>2049811</v>
      </c>
      <c r="D166" s="59">
        <v>2722</v>
      </c>
      <c r="E166" s="59">
        <v>1094093</v>
      </c>
      <c r="F166" s="59">
        <v>57</v>
      </c>
      <c r="G166" s="59">
        <v>176622</v>
      </c>
      <c r="H166" s="59">
        <v>107</v>
      </c>
      <c r="I166" s="59">
        <v>530332</v>
      </c>
      <c r="J166" s="59">
        <v>26</v>
      </c>
      <c r="K166" s="59">
        <v>68859</v>
      </c>
      <c r="L166" s="59">
        <v>16</v>
      </c>
      <c r="M166" s="59">
        <v>179905</v>
      </c>
      <c r="N166" s="59">
        <v>0</v>
      </c>
      <c r="O166" s="60">
        <v>0</v>
      </c>
      <c r="P166" s="51"/>
      <c r="Q166" s="51"/>
      <c r="R166" s="51"/>
    </row>
    <row r="167" spans="1:18" ht="12" hidden="1">
      <c r="A167" s="18" t="s">
        <v>10</v>
      </c>
      <c r="B167" s="59">
        <v>3327</v>
      </c>
      <c r="C167" s="59">
        <v>2280379</v>
      </c>
      <c r="D167" s="59">
        <v>3182</v>
      </c>
      <c r="E167" s="59">
        <v>1224427</v>
      </c>
      <c r="F167" s="59">
        <v>45</v>
      </c>
      <c r="G167" s="59">
        <v>189944</v>
      </c>
      <c r="H167" s="59">
        <v>73</v>
      </c>
      <c r="I167" s="59">
        <v>370322</v>
      </c>
      <c r="J167" s="59">
        <v>6</v>
      </c>
      <c r="K167" s="59">
        <v>91960</v>
      </c>
      <c r="L167" s="59">
        <v>21</v>
      </c>
      <c r="M167" s="59">
        <v>403726</v>
      </c>
      <c r="N167" s="59">
        <v>0</v>
      </c>
      <c r="O167" s="60">
        <v>0</v>
      </c>
      <c r="P167" s="51">
        <f aca="true" t="shared" si="13" ref="P167:P178">B167-D167-F167-H167-J167-L167</f>
        <v>0</v>
      </c>
      <c r="Q167" s="51" t="e">
        <f>C167-E167-G167-I167-K167-M167-O167-#REF!</f>
        <v>#REF!</v>
      </c>
      <c r="R167" s="51"/>
    </row>
    <row r="168" spans="1:18" ht="12" hidden="1">
      <c r="A168" s="18" t="s">
        <v>11</v>
      </c>
      <c r="B168" s="59">
        <v>4288</v>
      </c>
      <c r="C168" s="59">
        <v>3047010</v>
      </c>
      <c r="D168" s="59">
        <v>3934</v>
      </c>
      <c r="E168" s="59">
        <v>1329785</v>
      </c>
      <c r="F168" s="59">
        <v>158</v>
      </c>
      <c r="G168" s="59">
        <v>270885</v>
      </c>
      <c r="H168" s="59">
        <v>180</v>
      </c>
      <c r="I168" s="59">
        <v>1224067</v>
      </c>
      <c r="J168" s="59">
        <v>5</v>
      </c>
      <c r="K168" s="59">
        <v>48862</v>
      </c>
      <c r="L168" s="59">
        <v>11</v>
      </c>
      <c r="M168" s="59">
        <v>173411</v>
      </c>
      <c r="N168" s="59">
        <v>0</v>
      </c>
      <c r="O168" s="60">
        <v>0</v>
      </c>
      <c r="P168" s="51">
        <f t="shared" si="13"/>
        <v>0</v>
      </c>
      <c r="Q168" s="51" t="e">
        <f>C168-E168-G168-I168-K168-M168-O168-#REF!</f>
        <v>#REF!</v>
      </c>
      <c r="R168" s="51"/>
    </row>
    <row r="169" spans="1:18" ht="12" hidden="1">
      <c r="A169" s="18" t="s">
        <v>12</v>
      </c>
      <c r="B169" s="59">
        <v>3327</v>
      </c>
      <c r="C169" s="59">
        <v>2748332</v>
      </c>
      <c r="D169" s="59">
        <v>3131</v>
      </c>
      <c r="E169" s="59">
        <v>1311661</v>
      </c>
      <c r="F169" s="59">
        <v>45</v>
      </c>
      <c r="G169" s="59">
        <v>189203</v>
      </c>
      <c r="H169" s="59">
        <v>121</v>
      </c>
      <c r="I169" s="59">
        <v>806049</v>
      </c>
      <c r="J169" s="59">
        <v>12</v>
      </c>
      <c r="K169" s="59">
        <v>118889</v>
      </c>
      <c r="L169" s="59">
        <v>18</v>
      </c>
      <c r="M169" s="59">
        <v>322530</v>
      </c>
      <c r="N169" s="59">
        <v>0</v>
      </c>
      <c r="O169" s="60">
        <v>0</v>
      </c>
      <c r="P169" s="51">
        <f t="shared" si="13"/>
        <v>0</v>
      </c>
      <c r="Q169" s="51" t="e">
        <f>C169-E169-G169-I169-K169-M169-O169-#REF!</f>
        <v>#REF!</v>
      </c>
      <c r="R169" s="51"/>
    </row>
    <row r="170" spans="1:18" ht="12" hidden="1">
      <c r="A170" s="18" t="s">
        <v>13</v>
      </c>
      <c r="B170" s="59">
        <v>4111</v>
      </c>
      <c r="C170" s="59">
        <v>3060860</v>
      </c>
      <c r="D170" s="59">
        <v>3891</v>
      </c>
      <c r="E170" s="59">
        <v>1548736</v>
      </c>
      <c r="F170" s="59">
        <v>106</v>
      </c>
      <c r="G170" s="59">
        <v>329764</v>
      </c>
      <c r="H170" s="59">
        <v>64</v>
      </c>
      <c r="I170" s="59">
        <v>377963</v>
      </c>
      <c r="J170" s="59">
        <v>13</v>
      </c>
      <c r="K170" s="59">
        <v>177570</v>
      </c>
      <c r="L170" s="59">
        <v>37</v>
      </c>
      <c r="M170" s="59">
        <v>626827</v>
      </c>
      <c r="N170" s="59">
        <v>0</v>
      </c>
      <c r="O170" s="60">
        <v>0</v>
      </c>
      <c r="P170" s="51">
        <f t="shared" si="13"/>
        <v>0</v>
      </c>
      <c r="Q170" s="51" t="e">
        <f>C170-E170-G170-I170-K170-M170-O170-#REF!</f>
        <v>#REF!</v>
      </c>
      <c r="R170" s="51"/>
    </row>
    <row r="171" spans="1:18" ht="12">
      <c r="A171" s="47" t="s">
        <v>385</v>
      </c>
      <c r="B171" s="53">
        <v>43342</v>
      </c>
      <c r="C171" s="53">
        <v>31718120</v>
      </c>
      <c r="D171" s="53">
        <v>41137</v>
      </c>
      <c r="E171" s="53">
        <v>16492722</v>
      </c>
      <c r="F171" s="53">
        <v>855</v>
      </c>
      <c r="G171" s="53">
        <v>2797441</v>
      </c>
      <c r="H171" s="53">
        <v>1004</v>
      </c>
      <c r="I171" s="53">
        <v>6104536</v>
      </c>
      <c r="J171" s="53">
        <v>124</v>
      </c>
      <c r="K171" s="53">
        <v>1738964</v>
      </c>
      <c r="L171" s="53">
        <v>221</v>
      </c>
      <c r="M171" s="53">
        <v>4584343</v>
      </c>
      <c r="N171" s="53">
        <v>1</v>
      </c>
      <c r="O171" s="54">
        <v>114</v>
      </c>
      <c r="P171" s="51">
        <f t="shared" si="13"/>
        <v>1</v>
      </c>
      <c r="Q171" s="51" t="e">
        <f>C171-E171-G171-I171-K171-M171-O171-#REF!</f>
        <v>#REF!</v>
      </c>
      <c r="R171" s="51"/>
    </row>
    <row r="172" spans="1:18" ht="12" hidden="1">
      <c r="A172" s="18" t="s">
        <v>2</v>
      </c>
      <c r="B172" s="59">
        <v>4000</v>
      </c>
      <c r="C172" s="59">
        <v>2803289</v>
      </c>
      <c r="D172" s="59">
        <v>3852</v>
      </c>
      <c r="E172" s="59">
        <v>1520634</v>
      </c>
      <c r="F172" s="59">
        <v>43</v>
      </c>
      <c r="G172" s="59">
        <v>201267</v>
      </c>
      <c r="H172" s="59">
        <v>83</v>
      </c>
      <c r="I172" s="59">
        <v>603413</v>
      </c>
      <c r="J172" s="59">
        <v>3</v>
      </c>
      <c r="K172" s="59">
        <v>41290</v>
      </c>
      <c r="L172" s="59">
        <v>18</v>
      </c>
      <c r="M172" s="59">
        <v>436571</v>
      </c>
      <c r="N172" s="59">
        <v>1</v>
      </c>
      <c r="O172" s="60">
        <v>114</v>
      </c>
      <c r="P172" s="51">
        <f t="shared" si="13"/>
        <v>1</v>
      </c>
      <c r="Q172" s="51" t="e">
        <f>C172-E172-G172-I172-K172-M172-O172-#REF!</f>
        <v>#REF!</v>
      </c>
      <c r="R172" s="51"/>
    </row>
    <row r="173" spans="1:18" ht="12" hidden="1">
      <c r="A173" s="18" t="s">
        <v>3</v>
      </c>
      <c r="B173" s="59">
        <v>2148</v>
      </c>
      <c r="C173" s="59">
        <v>1414795</v>
      </c>
      <c r="D173" s="59">
        <v>2043</v>
      </c>
      <c r="E173" s="59">
        <v>806541</v>
      </c>
      <c r="F173" s="59">
        <v>59</v>
      </c>
      <c r="G173" s="59">
        <v>100766</v>
      </c>
      <c r="H173" s="59">
        <v>31</v>
      </c>
      <c r="I173" s="59">
        <v>201497</v>
      </c>
      <c r="J173" s="59">
        <v>7</v>
      </c>
      <c r="K173" s="59">
        <v>71802</v>
      </c>
      <c r="L173" s="59">
        <v>8</v>
      </c>
      <c r="M173" s="59">
        <v>234189</v>
      </c>
      <c r="N173" s="63">
        <v>0</v>
      </c>
      <c r="O173" s="60">
        <v>0</v>
      </c>
      <c r="P173" s="51">
        <f t="shared" si="13"/>
        <v>0</v>
      </c>
      <c r="Q173" s="51" t="e">
        <f>C173-E173-G173-I173-K173-M173-O173-#REF!</f>
        <v>#REF!</v>
      </c>
      <c r="R173" s="51"/>
    </row>
    <row r="174" spans="1:18" ht="12" hidden="1">
      <c r="A174" s="18" t="s">
        <v>4</v>
      </c>
      <c r="B174" s="59">
        <v>3453</v>
      </c>
      <c r="C174" s="59">
        <v>1873980</v>
      </c>
      <c r="D174" s="59">
        <v>3302</v>
      </c>
      <c r="E174" s="59">
        <v>1193743</v>
      </c>
      <c r="F174" s="59">
        <v>70</v>
      </c>
      <c r="G174" s="59">
        <v>143839</v>
      </c>
      <c r="H174" s="59">
        <v>56</v>
      </c>
      <c r="I174" s="59">
        <v>333642</v>
      </c>
      <c r="J174" s="59">
        <v>4</v>
      </c>
      <c r="K174" s="59">
        <v>36453</v>
      </c>
      <c r="L174" s="59">
        <v>21</v>
      </c>
      <c r="M174" s="59">
        <v>166303</v>
      </c>
      <c r="N174" s="63">
        <v>0</v>
      </c>
      <c r="O174" s="60">
        <v>0</v>
      </c>
      <c r="P174" s="51">
        <f t="shared" si="13"/>
        <v>0</v>
      </c>
      <c r="Q174" s="51" t="e">
        <f>C174-E174-G174-I174-K174-M174-O174-#REF!</f>
        <v>#REF!</v>
      </c>
      <c r="R174" s="51"/>
    </row>
    <row r="175" spans="1:18" ht="12" hidden="1">
      <c r="A175" s="18" t="s">
        <v>5</v>
      </c>
      <c r="B175" s="59">
        <v>3534</v>
      </c>
      <c r="C175" s="59">
        <v>2277059</v>
      </c>
      <c r="D175" s="59">
        <v>3369</v>
      </c>
      <c r="E175" s="59">
        <v>1260862</v>
      </c>
      <c r="F175" s="59">
        <v>76</v>
      </c>
      <c r="G175" s="59">
        <v>168947</v>
      </c>
      <c r="H175" s="59">
        <v>61</v>
      </c>
      <c r="I175" s="59">
        <v>400523</v>
      </c>
      <c r="J175" s="59">
        <v>23</v>
      </c>
      <c r="K175" s="59">
        <v>225086</v>
      </c>
      <c r="L175" s="59">
        <v>5</v>
      </c>
      <c r="M175" s="59">
        <v>221641</v>
      </c>
      <c r="N175" s="63">
        <v>0</v>
      </c>
      <c r="O175" s="60">
        <v>0</v>
      </c>
      <c r="P175" s="51">
        <f t="shared" si="13"/>
        <v>0</v>
      </c>
      <c r="Q175" s="51" t="e">
        <f>C175-E175-G175-I175-K175-M175-O175-#REF!</f>
        <v>#REF!</v>
      </c>
      <c r="R175" s="51"/>
    </row>
    <row r="176" spans="1:18" ht="12" hidden="1">
      <c r="A176" s="18" t="s">
        <v>6</v>
      </c>
      <c r="B176" s="59">
        <v>3434</v>
      </c>
      <c r="C176" s="59">
        <v>2904054</v>
      </c>
      <c r="D176" s="59">
        <v>3212</v>
      </c>
      <c r="E176" s="59">
        <v>1471160</v>
      </c>
      <c r="F176" s="59">
        <v>134</v>
      </c>
      <c r="G176" s="59">
        <v>342877</v>
      </c>
      <c r="H176" s="59">
        <v>67</v>
      </c>
      <c r="I176" s="59">
        <v>705357</v>
      </c>
      <c r="J176" s="59">
        <v>4</v>
      </c>
      <c r="K176" s="59">
        <v>93811</v>
      </c>
      <c r="L176" s="59">
        <v>17</v>
      </c>
      <c r="M176" s="59">
        <v>290849</v>
      </c>
      <c r="N176" s="63">
        <v>0</v>
      </c>
      <c r="O176" s="60">
        <v>0</v>
      </c>
      <c r="P176" s="51">
        <f t="shared" si="13"/>
        <v>0</v>
      </c>
      <c r="Q176" s="51" t="e">
        <f>C176-E176-G176-I176-K176-M176-O176-#REF!</f>
        <v>#REF!</v>
      </c>
      <c r="R176" s="51"/>
    </row>
    <row r="177" spans="1:18" ht="12" hidden="1">
      <c r="A177" s="18" t="s">
        <v>7</v>
      </c>
      <c r="B177" s="59">
        <v>3149</v>
      </c>
      <c r="C177" s="59">
        <v>2273692</v>
      </c>
      <c r="D177" s="59">
        <v>2993</v>
      </c>
      <c r="E177" s="59">
        <v>1164009</v>
      </c>
      <c r="F177" s="59">
        <v>51</v>
      </c>
      <c r="G177" s="59">
        <v>110903</v>
      </c>
      <c r="H177" s="59">
        <v>76</v>
      </c>
      <c r="I177" s="59">
        <v>521506</v>
      </c>
      <c r="J177" s="59">
        <v>5</v>
      </c>
      <c r="K177" s="59">
        <v>60722</v>
      </c>
      <c r="L177" s="59">
        <v>24</v>
      </c>
      <c r="M177" s="59">
        <v>416552</v>
      </c>
      <c r="N177" s="63">
        <v>0</v>
      </c>
      <c r="O177" s="60">
        <v>0</v>
      </c>
      <c r="P177" s="51">
        <f t="shared" si="13"/>
        <v>0</v>
      </c>
      <c r="Q177" s="51" t="e">
        <f>C177-E177-G177-I177-K177-M177-O177-#REF!</f>
        <v>#REF!</v>
      </c>
      <c r="R177" s="51"/>
    </row>
    <row r="178" spans="1:18" ht="12" hidden="1">
      <c r="A178" s="18" t="s">
        <v>8</v>
      </c>
      <c r="B178" s="59">
        <v>3360</v>
      </c>
      <c r="C178" s="59">
        <v>2442512</v>
      </c>
      <c r="D178" s="59">
        <v>3123</v>
      </c>
      <c r="E178" s="59">
        <v>1314220</v>
      </c>
      <c r="F178" s="59">
        <v>42</v>
      </c>
      <c r="G178" s="59">
        <v>172256</v>
      </c>
      <c r="H178" s="59">
        <v>166</v>
      </c>
      <c r="I178" s="59">
        <v>541832</v>
      </c>
      <c r="J178" s="59">
        <v>3</v>
      </c>
      <c r="K178" s="59">
        <v>71196</v>
      </c>
      <c r="L178" s="59">
        <v>26</v>
      </c>
      <c r="M178" s="59">
        <v>343008</v>
      </c>
      <c r="N178" s="63">
        <v>0</v>
      </c>
      <c r="O178" s="60">
        <v>0</v>
      </c>
      <c r="P178" s="51">
        <f t="shared" si="13"/>
        <v>0</v>
      </c>
      <c r="Q178" s="51" t="e">
        <f>C178-E178-G178-I178-K178-M178-O178-#REF!</f>
        <v>#REF!</v>
      </c>
      <c r="R178" s="51"/>
    </row>
    <row r="179" spans="1:18" ht="12" hidden="1">
      <c r="A179" s="18" t="s">
        <v>9</v>
      </c>
      <c r="B179" s="59">
        <v>3145</v>
      </c>
      <c r="C179" s="59">
        <v>2447468</v>
      </c>
      <c r="D179" s="59">
        <v>2960</v>
      </c>
      <c r="E179" s="59">
        <v>1373335</v>
      </c>
      <c r="F179" s="59">
        <v>87</v>
      </c>
      <c r="G179" s="59">
        <v>163398</v>
      </c>
      <c r="H179" s="59">
        <v>75</v>
      </c>
      <c r="I179" s="59">
        <v>418527</v>
      </c>
      <c r="J179" s="59">
        <v>10</v>
      </c>
      <c r="K179" s="59">
        <v>232321</v>
      </c>
      <c r="L179" s="59">
        <v>13</v>
      </c>
      <c r="M179" s="59">
        <v>259887</v>
      </c>
      <c r="N179" s="63">
        <v>0</v>
      </c>
      <c r="O179" s="60">
        <v>0</v>
      </c>
      <c r="P179" s="51"/>
      <c r="Q179" s="51"/>
      <c r="R179" s="51"/>
    </row>
    <row r="180" spans="1:18" ht="12" hidden="1">
      <c r="A180" s="18" t="s">
        <v>10</v>
      </c>
      <c r="B180" s="59">
        <v>3769</v>
      </c>
      <c r="C180" s="59">
        <v>2771242</v>
      </c>
      <c r="D180" s="59">
        <v>3601</v>
      </c>
      <c r="E180" s="59">
        <v>1398909</v>
      </c>
      <c r="F180" s="59">
        <v>52</v>
      </c>
      <c r="G180" s="59">
        <v>311689</v>
      </c>
      <c r="H180" s="59">
        <v>60</v>
      </c>
      <c r="I180" s="59">
        <v>423616</v>
      </c>
      <c r="J180" s="59">
        <v>27</v>
      </c>
      <c r="K180" s="59">
        <v>324301</v>
      </c>
      <c r="L180" s="59">
        <v>29</v>
      </c>
      <c r="M180" s="59">
        <v>312727</v>
      </c>
      <c r="N180" s="63">
        <v>0</v>
      </c>
      <c r="O180" s="60">
        <v>0</v>
      </c>
      <c r="P180" s="51">
        <f aca="true" t="shared" si="14" ref="P180:P191">B180-D180-F180-H180-J180-L180</f>
        <v>0</v>
      </c>
      <c r="Q180" s="51" t="e">
        <f>C180-E180-G180-I180-K180-M180-O180-#REF!</f>
        <v>#REF!</v>
      </c>
      <c r="R180" s="51"/>
    </row>
    <row r="181" spans="1:18" ht="12" hidden="1">
      <c r="A181" s="18" t="s">
        <v>11</v>
      </c>
      <c r="B181" s="59">
        <v>4366</v>
      </c>
      <c r="C181" s="59">
        <v>4079667</v>
      </c>
      <c r="D181" s="59">
        <v>4072</v>
      </c>
      <c r="E181" s="59">
        <v>1744174</v>
      </c>
      <c r="F181" s="59">
        <v>118</v>
      </c>
      <c r="G181" s="59">
        <v>312833</v>
      </c>
      <c r="H181" s="59">
        <v>137</v>
      </c>
      <c r="I181" s="59">
        <v>868770</v>
      </c>
      <c r="J181" s="59">
        <v>15</v>
      </c>
      <c r="K181" s="59">
        <v>272850</v>
      </c>
      <c r="L181" s="59">
        <v>24</v>
      </c>
      <c r="M181" s="59">
        <v>881040</v>
      </c>
      <c r="N181" s="59">
        <v>0</v>
      </c>
      <c r="O181" s="60">
        <v>0</v>
      </c>
      <c r="P181" s="51">
        <f t="shared" si="14"/>
        <v>0</v>
      </c>
      <c r="Q181" s="51" t="e">
        <f>C181-E181-G181-I181-K181-M181-O181-#REF!</f>
        <v>#REF!</v>
      </c>
      <c r="R181" s="51"/>
    </row>
    <row r="182" spans="1:18" ht="12" hidden="1">
      <c r="A182" s="18" t="s">
        <v>12</v>
      </c>
      <c r="B182" s="59">
        <v>3874</v>
      </c>
      <c r="C182" s="59">
        <v>2791852</v>
      </c>
      <c r="D182" s="59">
        <v>3731</v>
      </c>
      <c r="E182" s="59">
        <v>1486727</v>
      </c>
      <c r="F182" s="59">
        <v>44</v>
      </c>
      <c r="G182" s="59">
        <v>215099</v>
      </c>
      <c r="H182" s="59">
        <v>70</v>
      </c>
      <c r="I182" s="59">
        <v>576970</v>
      </c>
      <c r="J182" s="59">
        <v>14</v>
      </c>
      <c r="K182" s="59">
        <v>181741</v>
      </c>
      <c r="L182" s="59">
        <v>15</v>
      </c>
      <c r="M182" s="59">
        <v>331315</v>
      </c>
      <c r="N182" s="59">
        <v>0</v>
      </c>
      <c r="O182" s="60">
        <v>0</v>
      </c>
      <c r="P182" s="51">
        <f t="shared" si="14"/>
        <v>0</v>
      </c>
      <c r="Q182" s="51" t="e">
        <f>C182-E182-G182-I182-K182-M182-O182-#REF!</f>
        <v>#REF!</v>
      </c>
      <c r="R182" s="51"/>
    </row>
    <row r="183" spans="1:18" ht="12" hidden="1">
      <c r="A183" s="18" t="s">
        <v>13</v>
      </c>
      <c r="B183" s="59">
        <v>5110</v>
      </c>
      <c r="C183" s="59">
        <v>3638510</v>
      </c>
      <c r="D183" s="59">
        <v>4879</v>
      </c>
      <c r="E183" s="59">
        <v>1758408</v>
      </c>
      <c r="F183" s="59">
        <v>79</v>
      </c>
      <c r="G183" s="59">
        <v>553567</v>
      </c>
      <c r="H183" s="59">
        <v>122</v>
      </c>
      <c r="I183" s="59">
        <v>508883</v>
      </c>
      <c r="J183" s="59">
        <v>9</v>
      </c>
      <c r="K183" s="59">
        <v>127391</v>
      </c>
      <c r="L183" s="59">
        <v>21</v>
      </c>
      <c r="M183" s="59">
        <v>690261</v>
      </c>
      <c r="N183" s="59">
        <v>0</v>
      </c>
      <c r="O183" s="60">
        <v>0</v>
      </c>
      <c r="P183" s="51">
        <f t="shared" si="14"/>
        <v>0</v>
      </c>
      <c r="Q183" s="51" t="e">
        <f>C183-E183-G183-I183-K183-M183-O183-#REF!</f>
        <v>#REF!</v>
      </c>
      <c r="R183" s="51"/>
    </row>
    <row r="184" spans="1:18" ht="12">
      <c r="A184" s="47" t="s">
        <v>386</v>
      </c>
      <c r="B184" s="53">
        <v>44891</v>
      </c>
      <c r="C184" s="53">
        <v>32868462</v>
      </c>
      <c r="D184" s="53">
        <v>42719</v>
      </c>
      <c r="E184" s="53">
        <v>17299326</v>
      </c>
      <c r="F184" s="53">
        <v>819</v>
      </c>
      <c r="G184" s="53">
        <v>3516138</v>
      </c>
      <c r="H184" s="53">
        <v>1024</v>
      </c>
      <c r="I184" s="53">
        <v>6426669</v>
      </c>
      <c r="J184" s="53">
        <v>120</v>
      </c>
      <c r="K184" s="53">
        <v>1596401</v>
      </c>
      <c r="L184" s="53">
        <v>205</v>
      </c>
      <c r="M184" s="53">
        <v>4019423</v>
      </c>
      <c r="N184" s="53">
        <v>4</v>
      </c>
      <c r="O184" s="54">
        <v>10505</v>
      </c>
      <c r="P184" s="51">
        <f t="shared" si="14"/>
        <v>4</v>
      </c>
      <c r="Q184" s="51" t="e">
        <f>C184-E184-G184-I184-K184-M184-O184-#REF!</f>
        <v>#REF!</v>
      </c>
      <c r="R184" s="51"/>
    </row>
    <row r="185" spans="1:18" ht="12" hidden="1">
      <c r="A185" s="18" t="s">
        <v>2</v>
      </c>
      <c r="B185" s="59">
        <v>3392</v>
      </c>
      <c r="C185" s="59">
        <v>2017748</v>
      </c>
      <c r="D185" s="59">
        <v>3259</v>
      </c>
      <c r="E185" s="59">
        <v>1210505</v>
      </c>
      <c r="F185" s="59">
        <v>62</v>
      </c>
      <c r="G185" s="59">
        <v>157731</v>
      </c>
      <c r="H185" s="59">
        <v>52</v>
      </c>
      <c r="I185" s="59">
        <v>280691</v>
      </c>
      <c r="J185" s="59">
        <v>9</v>
      </c>
      <c r="K185" s="59">
        <v>227532</v>
      </c>
      <c r="L185" s="59">
        <v>9</v>
      </c>
      <c r="M185" s="59">
        <v>141267</v>
      </c>
      <c r="N185" s="59">
        <v>1</v>
      </c>
      <c r="O185" s="60">
        <v>22</v>
      </c>
      <c r="P185" s="61">
        <f t="shared" si="14"/>
        <v>1</v>
      </c>
      <c r="Q185" s="61" t="e">
        <f>C185-E185-G185-I185-K185-M185-O185-#REF!</f>
        <v>#REF!</v>
      </c>
      <c r="R185" s="51"/>
    </row>
    <row r="186" spans="1:18" ht="12" hidden="1">
      <c r="A186" s="18" t="s">
        <v>3</v>
      </c>
      <c r="B186" s="59">
        <v>3295</v>
      </c>
      <c r="C186" s="59">
        <v>2004735</v>
      </c>
      <c r="D186" s="59">
        <v>3183</v>
      </c>
      <c r="E186" s="59">
        <v>1095388</v>
      </c>
      <c r="F186" s="59">
        <v>40</v>
      </c>
      <c r="G186" s="59">
        <v>187977</v>
      </c>
      <c r="H186" s="59">
        <v>33</v>
      </c>
      <c r="I186" s="59">
        <v>267435</v>
      </c>
      <c r="J186" s="59">
        <v>9</v>
      </c>
      <c r="K186" s="59">
        <v>42439</v>
      </c>
      <c r="L186" s="59">
        <v>30</v>
      </c>
      <c r="M186" s="59">
        <v>411496</v>
      </c>
      <c r="N186" s="63">
        <v>0</v>
      </c>
      <c r="O186" s="60">
        <v>0</v>
      </c>
      <c r="P186" s="61">
        <f t="shared" si="14"/>
        <v>0</v>
      </c>
      <c r="Q186" s="61" t="e">
        <f>C186-E186-G186-I186-K186-M186-O186-#REF!</f>
        <v>#REF!</v>
      </c>
      <c r="R186" s="51"/>
    </row>
    <row r="187" spans="1:18" ht="12" hidden="1">
      <c r="A187" s="18" t="s">
        <v>4</v>
      </c>
      <c r="B187" s="59">
        <v>3257</v>
      </c>
      <c r="C187" s="59">
        <v>2124330</v>
      </c>
      <c r="D187" s="59">
        <v>3141</v>
      </c>
      <c r="E187" s="59">
        <v>1250191</v>
      </c>
      <c r="F187" s="59">
        <v>44</v>
      </c>
      <c r="G187" s="59">
        <v>155349</v>
      </c>
      <c r="H187" s="59">
        <v>57</v>
      </c>
      <c r="I187" s="59">
        <v>412534</v>
      </c>
      <c r="J187" s="59">
        <v>5</v>
      </c>
      <c r="K187" s="59">
        <v>53840</v>
      </c>
      <c r="L187" s="59">
        <v>10</v>
      </c>
      <c r="M187" s="59">
        <v>252416</v>
      </c>
      <c r="N187" s="63">
        <v>0</v>
      </c>
      <c r="O187" s="60">
        <v>0</v>
      </c>
      <c r="P187" s="61">
        <f t="shared" si="14"/>
        <v>0</v>
      </c>
      <c r="Q187" s="61" t="e">
        <f>C187-E187-G187-I187-K187-M187-O187-#REF!</f>
        <v>#REF!</v>
      </c>
      <c r="R187" s="51"/>
    </row>
    <row r="188" spans="1:18" ht="12" hidden="1">
      <c r="A188" s="18" t="s">
        <v>5</v>
      </c>
      <c r="B188" s="59">
        <v>3289</v>
      </c>
      <c r="C188" s="59">
        <v>2745683</v>
      </c>
      <c r="D188" s="59">
        <v>3139</v>
      </c>
      <c r="E188" s="59">
        <v>1228833</v>
      </c>
      <c r="F188" s="59">
        <v>64</v>
      </c>
      <c r="G188" s="59">
        <v>349323</v>
      </c>
      <c r="H188" s="59">
        <v>57</v>
      </c>
      <c r="I188" s="59">
        <v>416734</v>
      </c>
      <c r="J188" s="59">
        <v>5</v>
      </c>
      <c r="K188" s="59">
        <v>116091</v>
      </c>
      <c r="L188" s="59">
        <v>24</v>
      </c>
      <c r="M188" s="59">
        <v>634702</v>
      </c>
      <c r="N188" s="63">
        <v>0</v>
      </c>
      <c r="O188" s="60">
        <v>0</v>
      </c>
      <c r="P188" s="61">
        <f t="shared" si="14"/>
        <v>0</v>
      </c>
      <c r="Q188" s="61" t="e">
        <f>C188-E188-G188-I188-K188-M188-O188-#REF!</f>
        <v>#REF!</v>
      </c>
      <c r="R188" s="51"/>
    </row>
    <row r="189" spans="1:18" ht="12" hidden="1">
      <c r="A189" s="18" t="s">
        <v>6</v>
      </c>
      <c r="B189" s="59">
        <v>4140</v>
      </c>
      <c r="C189" s="59">
        <v>2982453</v>
      </c>
      <c r="D189" s="59">
        <v>3975</v>
      </c>
      <c r="E189" s="59">
        <v>1493334</v>
      </c>
      <c r="F189" s="59">
        <v>57</v>
      </c>
      <c r="G189" s="59">
        <v>511497</v>
      </c>
      <c r="H189" s="59">
        <v>93</v>
      </c>
      <c r="I189" s="59">
        <v>680220</v>
      </c>
      <c r="J189" s="59">
        <v>7</v>
      </c>
      <c r="K189" s="59">
        <v>154555</v>
      </c>
      <c r="L189" s="59">
        <v>8</v>
      </c>
      <c r="M189" s="59">
        <v>142847</v>
      </c>
      <c r="N189" s="63">
        <v>0</v>
      </c>
      <c r="O189" s="60">
        <v>0</v>
      </c>
      <c r="P189" s="61">
        <f t="shared" si="14"/>
        <v>0</v>
      </c>
      <c r="Q189" s="61" t="e">
        <f>C189-E189-G189-I189-K189-M189-O189-#REF!</f>
        <v>#REF!</v>
      </c>
      <c r="R189" s="51"/>
    </row>
    <row r="190" spans="1:18" ht="12" hidden="1">
      <c r="A190" s="18" t="s">
        <v>7</v>
      </c>
      <c r="B190" s="59">
        <v>3395</v>
      </c>
      <c r="C190" s="59">
        <v>2236928</v>
      </c>
      <c r="D190" s="59">
        <v>3273</v>
      </c>
      <c r="E190" s="59">
        <v>1371981</v>
      </c>
      <c r="F190" s="59">
        <v>37</v>
      </c>
      <c r="G190" s="59">
        <v>176730</v>
      </c>
      <c r="H190" s="59">
        <v>68</v>
      </c>
      <c r="I190" s="59">
        <v>347652</v>
      </c>
      <c r="J190" s="59">
        <v>6</v>
      </c>
      <c r="K190" s="59">
        <v>91595</v>
      </c>
      <c r="L190" s="59">
        <v>10</v>
      </c>
      <c r="M190" s="59">
        <v>248278</v>
      </c>
      <c r="N190" s="63">
        <v>1</v>
      </c>
      <c r="O190" s="60">
        <v>692</v>
      </c>
      <c r="P190" s="61">
        <f t="shared" si="14"/>
        <v>1</v>
      </c>
      <c r="Q190" s="61" t="e">
        <f>C190-E190-G190-I190-K190-M190-O190-#REF!</f>
        <v>#REF!</v>
      </c>
      <c r="R190" s="51"/>
    </row>
    <row r="191" spans="1:18" ht="12" hidden="1">
      <c r="A191" s="18" t="s">
        <v>8</v>
      </c>
      <c r="B191" s="59">
        <v>4209</v>
      </c>
      <c r="C191" s="59">
        <v>3101042</v>
      </c>
      <c r="D191" s="59">
        <v>4013</v>
      </c>
      <c r="E191" s="59">
        <v>1833478</v>
      </c>
      <c r="F191" s="59">
        <v>85</v>
      </c>
      <c r="G191" s="59">
        <v>269586</v>
      </c>
      <c r="H191" s="59">
        <v>79</v>
      </c>
      <c r="I191" s="59">
        <v>459570</v>
      </c>
      <c r="J191" s="59">
        <v>21</v>
      </c>
      <c r="K191" s="59">
        <v>268360</v>
      </c>
      <c r="L191" s="59">
        <v>10</v>
      </c>
      <c r="M191" s="59">
        <v>270008</v>
      </c>
      <c r="N191" s="63">
        <v>1</v>
      </c>
      <c r="O191" s="60">
        <v>40</v>
      </c>
      <c r="P191" s="61">
        <f t="shared" si="14"/>
        <v>1</v>
      </c>
      <c r="Q191" s="61" t="e">
        <f>C191-E191-G191-I191-K191-M191-O191-#REF!</f>
        <v>#REF!</v>
      </c>
      <c r="R191" s="51"/>
    </row>
    <row r="192" spans="1:18" ht="12" hidden="1">
      <c r="A192" s="18" t="s">
        <v>9</v>
      </c>
      <c r="B192" s="59">
        <v>3240</v>
      </c>
      <c r="C192" s="59">
        <v>2548724</v>
      </c>
      <c r="D192" s="59">
        <v>3027</v>
      </c>
      <c r="E192" s="59">
        <v>1139208</v>
      </c>
      <c r="F192" s="59">
        <v>50</v>
      </c>
      <c r="G192" s="59">
        <v>375370</v>
      </c>
      <c r="H192" s="59">
        <v>148</v>
      </c>
      <c r="I192" s="59">
        <v>712371</v>
      </c>
      <c r="J192" s="59">
        <v>7</v>
      </c>
      <c r="K192" s="59">
        <v>122116</v>
      </c>
      <c r="L192" s="59">
        <v>8</v>
      </c>
      <c r="M192" s="59">
        <v>199659</v>
      </c>
      <c r="N192" s="63">
        <v>0</v>
      </c>
      <c r="O192" s="60">
        <v>0</v>
      </c>
      <c r="P192" s="61"/>
      <c r="Q192" s="61"/>
      <c r="R192" s="51"/>
    </row>
    <row r="193" spans="1:18" ht="12" hidden="1">
      <c r="A193" s="18" t="s">
        <v>10</v>
      </c>
      <c r="B193" s="59">
        <v>3732</v>
      </c>
      <c r="C193" s="59">
        <v>2691102</v>
      </c>
      <c r="D193" s="59">
        <v>3571</v>
      </c>
      <c r="E193" s="59">
        <v>1411765</v>
      </c>
      <c r="F193" s="59">
        <v>51</v>
      </c>
      <c r="G193" s="59">
        <v>170207</v>
      </c>
      <c r="H193" s="59">
        <v>68</v>
      </c>
      <c r="I193" s="59">
        <v>517666</v>
      </c>
      <c r="J193" s="59">
        <v>14</v>
      </c>
      <c r="K193" s="59">
        <v>168954</v>
      </c>
      <c r="L193" s="59">
        <v>28</v>
      </c>
      <c r="M193" s="59">
        <v>422510</v>
      </c>
      <c r="N193" s="63">
        <v>0</v>
      </c>
      <c r="O193" s="60">
        <v>0</v>
      </c>
      <c r="P193" s="61">
        <f aca="true" t="shared" si="15" ref="P193:P204">B193-D193-F193-H193-J193-L193</f>
        <v>0</v>
      </c>
      <c r="Q193" s="61" t="e">
        <f>C193-E193-G193-I193-K193-M193-O193-#REF!</f>
        <v>#REF!</v>
      </c>
      <c r="R193" s="51"/>
    </row>
    <row r="194" spans="1:18" ht="12" hidden="1">
      <c r="A194" s="18" t="s">
        <v>11</v>
      </c>
      <c r="B194" s="59">
        <v>3808</v>
      </c>
      <c r="C194" s="59">
        <v>3552309</v>
      </c>
      <c r="D194" s="59">
        <v>3509</v>
      </c>
      <c r="E194" s="59">
        <v>1550882</v>
      </c>
      <c r="F194" s="59">
        <v>92</v>
      </c>
      <c r="G194" s="59">
        <v>313708</v>
      </c>
      <c r="H194" s="59">
        <v>164</v>
      </c>
      <c r="I194" s="59">
        <v>1034562</v>
      </c>
      <c r="J194" s="59">
        <v>13</v>
      </c>
      <c r="K194" s="59">
        <v>161870</v>
      </c>
      <c r="L194" s="59">
        <v>30</v>
      </c>
      <c r="M194" s="59">
        <v>491287</v>
      </c>
      <c r="N194" s="59">
        <v>0</v>
      </c>
      <c r="O194" s="60">
        <v>0</v>
      </c>
      <c r="P194" s="61">
        <f t="shared" si="15"/>
        <v>0</v>
      </c>
      <c r="Q194" s="61" t="e">
        <f>C194-E194-G194-I194-K194-M194-O194-#REF!</f>
        <v>#REF!</v>
      </c>
      <c r="R194" s="51"/>
    </row>
    <row r="195" spans="1:18" ht="12" hidden="1">
      <c r="A195" s="18" t="s">
        <v>12</v>
      </c>
      <c r="B195" s="59">
        <v>4568</v>
      </c>
      <c r="C195" s="59">
        <v>3276214</v>
      </c>
      <c r="D195" s="59">
        <v>4286</v>
      </c>
      <c r="E195" s="59">
        <v>1701293</v>
      </c>
      <c r="F195" s="59">
        <v>135</v>
      </c>
      <c r="G195" s="59">
        <v>281191</v>
      </c>
      <c r="H195" s="59">
        <v>116</v>
      </c>
      <c r="I195" s="59">
        <v>685928</v>
      </c>
      <c r="J195" s="59">
        <v>7</v>
      </c>
      <c r="K195" s="59">
        <v>102168</v>
      </c>
      <c r="L195" s="59">
        <v>24</v>
      </c>
      <c r="M195" s="59">
        <v>495960</v>
      </c>
      <c r="N195" s="59">
        <v>0</v>
      </c>
      <c r="O195" s="60">
        <v>9674</v>
      </c>
      <c r="P195" s="61">
        <f t="shared" si="15"/>
        <v>0</v>
      </c>
      <c r="Q195" s="61" t="e">
        <f>C195-E195-G195-I195-K195-M195-O195-#REF!</f>
        <v>#REF!</v>
      </c>
      <c r="R195" s="51"/>
    </row>
    <row r="196" spans="1:18" ht="12" hidden="1">
      <c r="A196" s="18" t="s">
        <v>13</v>
      </c>
      <c r="B196" s="59">
        <v>4566</v>
      </c>
      <c r="C196" s="59">
        <v>3587194</v>
      </c>
      <c r="D196" s="59">
        <v>4343</v>
      </c>
      <c r="E196" s="59">
        <v>2012468</v>
      </c>
      <c r="F196" s="59">
        <v>102</v>
      </c>
      <c r="G196" s="59">
        <v>567469</v>
      </c>
      <c r="H196" s="59">
        <v>89</v>
      </c>
      <c r="I196" s="59">
        <v>611306</v>
      </c>
      <c r="J196" s="59">
        <v>17</v>
      </c>
      <c r="K196" s="59">
        <v>86881</v>
      </c>
      <c r="L196" s="59">
        <v>14</v>
      </c>
      <c r="M196" s="59">
        <v>308993</v>
      </c>
      <c r="N196" s="59">
        <v>1</v>
      </c>
      <c r="O196" s="60">
        <v>77</v>
      </c>
      <c r="P196" s="61">
        <f t="shared" si="15"/>
        <v>1</v>
      </c>
      <c r="Q196" s="61" t="e">
        <f>C196-E196-G196-I196-K196-M196-O196-#REF!</f>
        <v>#REF!</v>
      </c>
      <c r="R196" s="51"/>
    </row>
    <row r="197" spans="1:18" s="58" customFormat="1" ht="12">
      <c r="A197" s="62" t="s">
        <v>387</v>
      </c>
      <c r="B197" s="56">
        <v>34623</v>
      </c>
      <c r="C197" s="56">
        <v>29988350</v>
      </c>
      <c r="D197" s="56">
        <v>32483</v>
      </c>
      <c r="E197" s="56">
        <v>14380976</v>
      </c>
      <c r="F197" s="56">
        <v>794</v>
      </c>
      <c r="G197" s="56">
        <v>3465261</v>
      </c>
      <c r="H197" s="56">
        <v>925</v>
      </c>
      <c r="I197" s="56">
        <v>6017513</v>
      </c>
      <c r="J197" s="56">
        <v>124</v>
      </c>
      <c r="K197" s="56">
        <v>1368854</v>
      </c>
      <c r="L197" s="56">
        <v>295</v>
      </c>
      <c r="M197" s="56">
        <v>4754407</v>
      </c>
      <c r="N197" s="56">
        <v>2</v>
      </c>
      <c r="O197" s="57">
        <v>1339</v>
      </c>
      <c r="P197" s="61">
        <f t="shared" si="15"/>
        <v>2</v>
      </c>
      <c r="Q197" s="61" t="e">
        <f>C197-E197-G197-I197-K197-M197-O197-#REF!</f>
        <v>#REF!</v>
      </c>
      <c r="R197" s="51"/>
    </row>
    <row r="198" spans="1:18" ht="12" hidden="1">
      <c r="A198" s="18" t="s">
        <v>2</v>
      </c>
      <c r="B198" s="59">
        <v>3407</v>
      </c>
      <c r="C198" s="59">
        <v>2612585</v>
      </c>
      <c r="D198" s="59">
        <v>3227</v>
      </c>
      <c r="E198" s="59">
        <v>1187572</v>
      </c>
      <c r="F198" s="59">
        <v>70</v>
      </c>
      <c r="G198" s="59">
        <v>297505</v>
      </c>
      <c r="H198" s="59">
        <v>50</v>
      </c>
      <c r="I198" s="59">
        <v>392169</v>
      </c>
      <c r="J198" s="59">
        <v>13</v>
      </c>
      <c r="K198" s="59">
        <v>236365</v>
      </c>
      <c r="L198" s="59">
        <v>46</v>
      </c>
      <c r="M198" s="59">
        <v>498734</v>
      </c>
      <c r="N198" s="59">
        <v>1</v>
      </c>
      <c r="O198" s="60">
        <v>240</v>
      </c>
      <c r="P198" s="61">
        <f t="shared" si="15"/>
        <v>1</v>
      </c>
      <c r="Q198" s="61" t="e">
        <f>C198-E198-G198-I198-K198-M198-O198-#REF!</f>
        <v>#REF!</v>
      </c>
      <c r="R198" s="51"/>
    </row>
    <row r="199" spans="1:18" ht="12" hidden="1">
      <c r="A199" s="18" t="s">
        <v>3</v>
      </c>
      <c r="B199" s="59">
        <v>2132</v>
      </c>
      <c r="C199" s="59">
        <v>2501179</v>
      </c>
      <c r="D199" s="59">
        <v>1986</v>
      </c>
      <c r="E199" s="59">
        <v>1200553</v>
      </c>
      <c r="F199" s="59">
        <v>66</v>
      </c>
      <c r="G199" s="59">
        <v>208933</v>
      </c>
      <c r="H199" s="59">
        <v>44</v>
      </c>
      <c r="I199" s="59">
        <v>358826</v>
      </c>
      <c r="J199" s="59">
        <v>7</v>
      </c>
      <c r="K199" s="59">
        <v>68455</v>
      </c>
      <c r="L199" s="59">
        <v>29</v>
      </c>
      <c r="M199" s="59">
        <v>664412</v>
      </c>
      <c r="N199" s="63">
        <v>0</v>
      </c>
      <c r="O199" s="60">
        <v>0</v>
      </c>
      <c r="P199" s="61">
        <f t="shared" si="15"/>
        <v>0</v>
      </c>
      <c r="Q199" s="61" t="e">
        <f>C199-E199-G199-I199-K199-M199-O199-#REF!</f>
        <v>#REF!</v>
      </c>
      <c r="R199" s="51"/>
    </row>
    <row r="200" spans="1:18" ht="12" hidden="1">
      <c r="A200" s="18" t="s">
        <v>4</v>
      </c>
      <c r="B200" s="59">
        <v>2923</v>
      </c>
      <c r="C200" s="59">
        <v>2231323</v>
      </c>
      <c r="D200" s="59">
        <v>2797</v>
      </c>
      <c r="E200" s="59">
        <v>1090442</v>
      </c>
      <c r="F200" s="59">
        <v>42</v>
      </c>
      <c r="G200" s="59">
        <v>162534</v>
      </c>
      <c r="H200" s="59">
        <v>51</v>
      </c>
      <c r="I200" s="59">
        <v>397064</v>
      </c>
      <c r="J200" s="59">
        <v>7</v>
      </c>
      <c r="K200" s="59">
        <v>102947</v>
      </c>
      <c r="L200" s="59">
        <v>26</v>
      </c>
      <c r="M200" s="59">
        <v>478336</v>
      </c>
      <c r="N200" s="63">
        <v>0</v>
      </c>
      <c r="O200" s="60">
        <v>0</v>
      </c>
      <c r="P200" s="61">
        <f t="shared" si="15"/>
        <v>0</v>
      </c>
      <c r="Q200" s="61" t="e">
        <f>C200-E200-G200-I200-K200-M200-O200-#REF!</f>
        <v>#REF!</v>
      </c>
      <c r="R200" s="51"/>
    </row>
    <row r="201" spans="1:18" ht="12" hidden="1">
      <c r="A201" s="18" t="s">
        <v>5</v>
      </c>
      <c r="B201" s="59">
        <v>2593</v>
      </c>
      <c r="C201" s="59">
        <v>2131947</v>
      </c>
      <c r="D201" s="59">
        <v>2426</v>
      </c>
      <c r="E201" s="59">
        <v>1100477</v>
      </c>
      <c r="F201" s="59">
        <v>76</v>
      </c>
      <c r="G201" s="59">
        <v>263625</v>
      </c>
      <c r="H201" s="59">
        <v>77</v>
      </c>
      <c r="I201" s="59">
        <v>446312</v>
      </c>
      <c r="J201" s="59">
        <v>4</v>
      </c>
      <c r="K201" s="59">
        <v>49748</v>
      </c>
      <c r="L201" s="59">
        <v>10</v>
      </c>
      <c r="M201" s="59">
        <v>271785</v>
      </c>
      <c r="N201" s="63">
        <v>0</v>
      </c>
      <c r="O201" s="60">
        <v>0</v>
      </c>
      <c r="P201" s="61">
        <f t="shared" si="15"/>
        <v>0</v>
      </c>
      <c r="Q201" s="61" t="e">
        <f>C201-E201-G201-I201-K201-M201-O201-#REF!</f>
        <v>#REF!</v>
      </c>
      <c r="R201" s="51"/>
    </row>
    <row r="202" spans="1:18" ht="12" hidden="1">
      <c r="A202" s="18" t="s">
        <v>6</v>
      </c>
      <c r="B202" s="59">
        <v>2985</v>
      </c>
      <c r="C202" s="59">
        <v>2602889</v>
      </c>
      <c r="D202" s="59">
        <v>2813</v>
      </c>
      <c r="E202" s="59">
        <v>1472401</v>
      </c>
      <c r="F202" s="59">
        <v>67</v>
      </c>
      <c r="G202" s="59">
        <v>288701</v>
      </c>
      <c r="H202" s="59">
        <v>88</v>
      </c>
      <c r="I202" s="59">
        <v>577768</v>
      </c>
      <c r="J202" s="59">
        <v>10</v>
      </c>
      <c r="K202" s="59">
        <v>120324</v>
      </c>
      <c r="L202" s="59">
        <v>7</v>
      </c>
      <c r="M202" s="59">
        <v>143695</v>
      </c>
      <c r="N202" s="63">
        <v>0</v>
      </c>
      <c r="O202" s="60">
        <v>0</v>
      </c>
      <c r="P202" s="61">
        <f t="shared" si="15"/>
        <v>0</v>
      </c>
      <c r="Q202" s="61" t="e">
        <f>C202-E202-G202-I202-K202-M202-O202-#REF!</f>
        <v>#REF!</v>
      </c>
      <c r="R202" s="51"/>
    </row>
    <row r="203" spans="1:18" ht="12" hidden="1">
      <c r="A203" s="18" t="s">
        <v>7</v>
      </c>
      <c r="B203" s="59">
        <v>2744</v>
      </c>
      <c r="C203" s="59">
        <v>2136732</v>
      </c>
      <c r="D203" s="59">
        <v>2628</v>
      </c>
      <c r="E203" s="59">
        <v>1056701</v>
      </c>
      <c r="F203" s="59">
        <v>41</v>
      </c>
      <c r="G203" s="59">
        <v>237487</v>
      </c>
      <c r="H203" s="59">
        <v>51</v>
      </c>
      <c r="I203" s="59">
        <v>488577</v>
      </c>
      <c r="J203" s="59">
        <v>4</v>
      </c>
      <c r="K203" s="59">
        <v>49493</v>
      </c>
      <c r="L203" s="59">
        <v>20</v>
      </c>
      <c r="M203" s="59">
        <v>304184</v>
      </c>
      <c r="N203" s="63">
        <v>0</v>
      </c>
      <c r="O203" s="60">
        <v>290</v>
      </c>
      <c r="P203" s="61">
        <f t="shared" si="15"/>
        <v>0</v>
      </c>
      <c r="Q203" s="61" t="e">
        <f>C203-E203-G203-I203-K203-M203-O203-#REF!</f>
        <v>#REF!</v>
      </c>
      <c r="R203" s="51"/>
    </row>
    <row r="204" spans="1:18" ht="12" hidden="1">
      <c r="A204" s="18" t="s">
        <v>8</v>
      </c>
      <c r="B204" s="59">
        <v>2707</v>
      </c>
      <c r="C204" s="59">
        <v>2185125</v>
      </c>
      <c r="D204" s="59">
        <v>2554</v>
      </c>
      <c r="E204" s="59">
        <v>1103012</v>
      </c>
      <c r="F204" s="59">
        <v>63</v>
      </c>
      <c r="G204" s="59">
        <v>287642</v>
      </c>
      <c r="H204" s="59">
        <v>68</v>
      </c>
      <c r="I204" s="59">
        <v>451632</v>
      </c>
      <c r="J204" s="59">
        <v>2</v>
      </c>
      <c r="K204" s="59">
        <v>22487</v>
      </c>
      <c r="L204" s="59">
        <v>20</v>
      </c>
      <c r="M204" s="59">
        <v>320352</v>
      </c>
      <c r="N204" s="63">
        <v>0</v>
      </c>
      <c r="O204" s="60">
        <v>0</v>
      </c>
      <c r="P204" s="61">
        <f t="shared" si="15"/>
        <v>0</v>
      </c>
      <c r="Q204" s="61" t="e">
        <f>C204-E204-G204-I204-K204-M204-O204-#REF!</f>
        <v>#REF!</v>
      </c>
      <c r="R204" s="51"/>
    </row>
    <row r="205" spans="1:18" ht="12" hidden="1">
      <c r="A205" s="18" t="s">
        <v>9</v>
      </c>
      <c r="B205" s="59">
        <v>3422</v>
      </c>
      <c r="C205" s="59">
        <v>3254827</v>
      </c>
      <c r="D205" s="59">
        <v>3145</v>
      </c>
      <c r="E205" s="59">
        <v>1407604</v>
      </c>
      <c r="F205" s="59">
        <v>83</v>
      </c>
      <c r="G205" s="59">
        <v>463581</v>
      </c>
      <c r="H205" s="59">
        <v>156</v>
      </c>
      <c r="I205" s="59">
        <v>820407</v>
      </c>
      <c r="J205" s="59">
        <v>10</v>
      </c>
      <c r="K205" s="59">
        <v>125573</v>
      </c>
      <c r="L205" s="59">
        <v>28</v>
      </c>
      <c r="M205" s="59">
        <v>437662</v>
      </c>
      <c r="N205" s="63">
        <v>0</v>
      </c>
      <c r="O205" s="60">
        <v>0</v>
      </c>
      <c r="P205" s="61"/>
      <c r="Q205" s="61"/>
      <c r="R205" s="51"/>
    </row>
    <row r="206" spans="1:18" ht="12" hidden="1">
      <c r="A206" s="18" t="s">
        <v>10</v>
      </c>
      <c r="B206" s="59">
        <v>2417</v>
      </c>
      <c r="C206" s="59">
        <v>2193264</v>
      </c>
      <c r="D206" s="59">
        <v>2209</v>
      </c>
      <c r="E206" s="59">
        <v>851274</v>
      </c>
      <c r="F206" s="59">
        <v>50</v>
      </c>
      <c r="G206" s="59">
        <v>258617</v>
      </c>
      <c r="H206" s="59">
        <v>100</v>
      </c>
      <c r="I206" s="59">
        <v>430274</v>
      </c>
      <c r="J206" s="59">
        <v>16</v>
      </c>
      <c r="K206" s="59">
        <v>166014</v>
      </c>
      <c r="L206" s="59">
        <v>41</v>
      </c>
      <c r="M206" s="59">
        <v>486276</v>
      </c>
      <c r="N206" s="63">
        <v>1</v>
      </c>
      <c r="O206" s="60">
        <v>809</v>
      </c>
      <c r="P206" s="61">
        <f aca="true" t="shared" si="16" ref="P206:P217">B206-D206-F206-H206-J206-L206</f>
        <v>1</v>
      </c>
      <c r="Q206" s="61" t="e">
        <f>C206-E206-G206-I206-K206-M206-O206-#REF!</f>
        <v>#REF!</v>
      </c>
      <c r="R206" s="51"/>
    </row>
    <row r="207" spans="1:18" ht="12" hidden="1">
      <c r="A207" s="18" t="s">
        <v>11</v>
      </c>
      <c r="B207" s="59">
        <v>2839</v>
      </c>
      <c r="C207" s="59">
        <v>2317813</v>
      </c>
      <c r="D207" s="59">
        <v>2693</v>
      </c>
      <c r="E207" s="59">
        <v>1046534</v>
      </c>
      <c r="F207" s="59">
        <v>58</v>
      </c>
      <c r="G207" s="59">
        <v>251838</v>
      </c>
      <c r="H207" s="59">
        <v>46</v>
      </c>
      <c r="I207" s="59">
        <v>431524</v>
      </c>
      <c r="J207" s="59">
        <v>18</v>
      </c>
      <c r="K207" s="59">
        <v>166627</v>
      </c>
      <c r="L207" s="59">
        <v>24</v>
      </c>
      <c r="M207" s="59">
        <v>421290</v>
      </c>
      <c r="N207" s="59">
        <v>0</v>
      </c>
      <c r="O207" s="60">
        <v>0</v>
      </c>
      <c r="P207" s="61">
        <f t="shared" si="16"/>
        <v>0</v>
      </c>
      <c r="Q207" s="61" t="e">
        <f>C207-E207-G207-I207-K207-M207-O207-#REF!</f>
        <v>#REF!</v>
      </c>
      <c r="R207" s="51"/>
    </row>
    <row r="208" spans="1:18" ht="12" hidden="1">
      <c r="A208" s="18" t="s">
        <v>12</v>
      </c>
      <c r="B208" s="59">
        <v>3089</v>
      </c>
      <c r="C208" s="59">
        <v>2943483</v>
      </c>
      <c r="D208" s="59">
        <v>2840</v>
      </c>
      <c r="E208" s="59">
        <v>1269325</v>
      </c>
      <c r="F208" s="59">
        <v>65</v>
      </c>
      <c r="G208" s="59">
        <v>256634</v>
      </c>
      <c r="H208" s="59">
        <v>131</v>
      </c>
      <c r="I208" s="59">
        <v>848108</v>
      </c>
      <c r="J208" s="59">
        <v>28</v>
      </c>
      <c r="K208" s="59">
        <v>179473</v>
      </c>
      <c r="L208" s="59">
        <v>25</v>
      </c>
      <c r="M208" s="59">
        <v>389943</v>
      </c>
      <c r="N208" s="59">
        <v>0</v>
      </c>
      <c r="O208" s="60">
        <v>0</v>
      </c>
      <c r="P208" s="61">
        <f t="shared" si="16"/>
        <v>0</v>
      </c>
      <c r="Q208" s="61" t="e">
        <f>C208-E208-G208-I208-K208-M208-O208-#REF!</f>
        <v>#REF!</v>
      </c>
      <c r="R208" s="51"/>
    </row>
    <row r="209" spans="1:18" ht="12" hidden="1">
      <c r="A209" s="18" t="s">
        <v>13</v>
      </c>
      <c r="B209" s="59">
        <v>3365</v>
      </c>
      <c r="C209" s="59">
        <v>2877183</v>
      </c>
      <c r="D209" s="59">
        <v>3165</v>
      </c>
      <c r="E209" s="59">
        <v>1595081</v>
      </c>
      <c r="F209" s="59">
        <v>113</v>
      </c>
      <c r="G209" s="59">
        <v>488164</v>
      </c>
      <c r="H209" s="59">
        <v>63</v>
      </c>
      <c r="I209" s="59">
        <v>374852</v>
      </c>
      <c r="J209" s="59">
        <v>5</v>
      </c>
      <c r="K209" s="59">
        <v>81348</v>
      </c>
      <c r="L209" s="59">
        <v>19</v>
      </c>
      <c r="M209" s="59">
        <v>337738</v>
      </c>
      <c r="N209" s="59">
        <v>0</v>
      </c>
      <c r="O209" s="60">
        <v>0</v>
      </c>
      <c r="P209" s="61">
        <f t="shared" si="16"/>
        <v>0</v>
      </c>
      <c r="Q209" s="61" t="e">
        <f>C209-E209-G209-I209-K209-M209-O209-#REF!</f>
        <v>#REF!</v>
      </c>
      <c r="R209" s="51"/>
    </row>
    <row r="210" spans="1:18" ht="12">
      <c r="A210" s="47" t="s">
        <v>388</v>
      </c>
      <c r="B210" s="53">
        <v>32945</v>
      </c>
      <c r="C210" s="53">
        <v>28818031</v>
      </c>
      <c r="D210" s="53">
        <v>30913</v>
      </c>
      <c r="E210" s="53">
        <v>13269326</v>
      </c>
      <c r="F210" s="53">
        <v>817</v>
      </c>
      <c r="G210" s="53">
        <v>4348567</v>
      </c>
      <c r="H210" s="53">
        <v>892</v>
      </c>
      <c r="I210" s="53">
        <v>6254638</v>
      </c>
      <c r="J210" s="53">
        <v>110</v>
      </c>
      <c r="K210" s="53">
        <v>1428037</v>
      </c>
      <c r="L210" s="53">
        <v>212</v>
      </c>
      <c r="M210" s="53">
        <v>3517342</v>
      </c>
      <c r="N210" s="53">
        <v>1</v>
      </c>
      <c r="O210" s="54">
        <v>121</v>
      </c>
      <c r="P210" s="51">
        <f t="shared" si="16"/>
        <v>1</v>
      </c>
      <c r="Q210" s="51" t="e">
        <f>C210-E210-G210-I210-K210-M210-O210-#REF!</f>
        <v>#REF!</v>
      </c>
      <c r="R210" s="51"/>
    </row>
    <row r="211" spans="1:18" ht="12" hidden="1">
      <c r="A211" s="18" t="s">
        <v>2</v>
      </c>
      <c r="B211" s="59">
        <v>2789</v>
      </c>
      <c r="C211" s="59">
        <v>2937298</v>
      </c>
      <c r="D211" s="59">
        <v>2576</v>
      </c>
      <c r="E211" s="59">
        <v>1271654</v>
      </c>
      <c r="F211" s="59">
        <v>106</v>
      </c>
      <c r="G211" s="59">
        <v>445973</v>
      </c>
      <c r="H211" s="59">
        <v>70</v>
      </c>
      <c r="I211" s="59">
        <v>708278</v>
      </c>
      <c r="J211" s="59">
        <v>26</v>
      </c>
      <c r="K211" s="59">
        <v>315359</v>
      </c>
      <c r="L211" s="59">
        <v>11</v>
      </c>
      <c r="M211" s="59">
        <v>196034</v>
      </c>
      <c r="N211" s="59">
        <v>0</v>
      </c>
      <c r="O211" s="60">
        <v>0</v>
      </c>
      <c r="P211" s="51">
        <f t="shared" si="16"/>
        <v>0</v>
      </c>
      <c r="Q211" s="51" t="e">
        <f>C211-E211-G211-I211-K211-M211-O211-#REF!</f>
        <v>#REF!</v>
      </c>
      <c r="R211" s="51"/>
    </row>
    <row r="212" spans="1:18" ht="12" hidden="1">
      <c r="A212" s="18" t="s">
        <v>3</v>
      </c>
      <c r="B212" s="59">
        <v>1660</v>
      </c>
      <c r="C212" s="59">
        <v>1400326</v>
      </c>
      <c r="D212" s="59">
        <v>1516</v>
      </c>
      <c r="E212" s="59">
        <v>788574</v>
      </c>
      <c r="F212" s="59">
        <v>84</v>
      </c>
      <c r="G212" s="59">
        <v>146966</v>
      </c>
      <c r="H212" s="59">
        <v>48</v>
      </c>
      <c r="I212" s="59">
        <v>287886</v>
      </c>
      <c r="J212" s="59">
        <v>2</v>
      </c>
      <c r="K212" s="59">
        <v>40153</v>
      </c>
      <c r="L212" s="59">
        <v>10</v>
      </c>
      <c r="M212" s="59">
        <v>136747</v>
      </c>
      <c r="N212" s="63">
        <v>0</v>
      </c>
      <c r="O212" s="60">
        <v>0</v>
      </c>
      <c r="P212" s="51">
        <f t="shared" si="16"/>
        <v>0</v>
      </c>
      <c r="Q212" s="51" t="e">
        <f>C212-E212-G212-I212-K212-M212-O212-#REF!</f>
        <v>#REF!</v>
      </c>
      <c r="R212" s="51"/>
    </row>
    <row r="213" spans="1:18" ht="12" hidden="1">
      <c r="A213" s="18" t="s">
        <v>4</v>
      </c>
      <c r="B213" s="59">
        <v>2701</v>
      </c>
      <c r="C213" s="59">
        <v>2248700</v>
      </c>
      <c r="D213" s="59">
        <v>2565</v>
      </c>
      <c r="E213" s="59">
        <v>1100359</v>
      </c>
      <c r="F213" s="59">
        <v>42</v>
      </c>
      <c r="G213" s="59">
        <v>162903</v>
      </c>
      <c r="H213" s="59">
        <v>70</v>
      </c>
      <c r="I213" s="59">
        <v>564791</v>
      </c>
      <c r="J213" s="59">
        <v>3</v>
      </c>
      <c r="K213" s="59">
        <v>50247</v>
      </c>
      <c r="L213" s="59">
        <v>21</v>
      </c>
      <c r="M213" s="59">
        <v>370400</v>
      </c>
      <c r="N213" s="63">
        <v>0</v>
      </c>
      <c r="O213" s="60">
        <v>0</v>
      </c>
      <c r="P213" s="51">
        <f t="shared" si="16"/>
        <v>0</v>
      </c>
      <c r="Q213" s="51" t="e">
        <f>C213-E213-G213-I213-K213-M213-O213-#REF!</f>
        <v>#REF!</v>
      </c>
      <c r="R213" s="51"/>
    </row>
    <row r="214" spans="1:18" ht="12" hidden="1">
      <c r="A214" s="18" t="s">
        <v>5</v>
      </c>
      <c r="B214" s="59">
        <v>2354</v>
      </c>
      <c r="C214" s="59">
        <v>2092935</v>
      </c>
      <c r="D214" s="59">
        <v>2206</v>
      </c>
      <c r="E214" s="59">
        <v>916876</v>
      </c>
      <c r="F214" s="59">
        <v>74</v>
      </c>
      <c r="G214" s="59">
        <v>591469</v>
      </c>
      <c r="H214" s="59">
        <v>49</v>
      </c>
      <c r="I214" s="59">
        <v>294354</v>
      </c>
      <c r="J214" s="59">
        <v>10</v>
      </c>
      <c r="K214" s="59">
        <v>137816</v>
      </c>
      <c r="L214" s="59">
        <v>15</v>
      </c>
      <c r="M214" s="59">
        <v>152420</v>
      </c>
      <c r="N214" s="63">
        <v>0</v>
      </c>
      <c r="O214" s="60">
        <v>0</v>
      </c>
      <c r="P214" s="51">
        <f t="shared" si="16"/>
        <v>0</v>
      </c>
      <c r="Q214" s="51" t="e">
        <f>C214-E214-G214-I214-K214-M214-O214-#REF!</f>
        <v>#REF!</v>
      </c>
      <c r="R214" s="51"/>
    </row>
    <row r="215" spans="1:18" ht="12" hidden="1">
      <c r="A215" s="18" t="s">
        <v>6</v>
      </c>
      <c r="B215" s="59">
        <v>2880</v>
      </c>
      <c r="C215" s="59">
        <v>2557068</v>
      </c>
      <c r="D215" s="59">
        <v>2751</v>
      </c>
      <c r="E215" s="59">
        <v>1088986</v>
      </c>
      <c r="F215" s="59">
        <v>30</v>
      </c>
      <c r="G215" s="59">
        <v>560424</v>
      </c>
      <c r="H215" s="59">
        <v>73</v>
      </c>
      <c r="I215" s="59">
        <v>392931</v>
      </c>
      <c r="J215" s="59">
        <v>9</v>
      </c>
      <c r="K215" s="59">
        <v>137921</v>
      </c>
      <c r="L215" s="59">
        <v>17</v>
      </c>
      <c r="M215" s="59">
        <v>376806</v>
      </c>
      <c r="N215" s="63">
        <v>0</v>
      </c>
      <c r="O215" s="60">
        <v>0</v>
      </c>
      <c r="P215" s="51">
        <f t="shared" si="16"/>
        <v>0</v>
      </c>
      <c r="Q215" s="51" t="e">
        <f>C215-E215-G215-I215-K215-M215-O215-#REF!</f>
        <v>#REF!</v>
      </c>
      <c r="R215" s="51"/>
    </row>
    <row r="216" spans="1:18" ht="12" hidden="1">
      <c r="A216" s="18" t="s">
        <v>7</v>
      </c>
      <c r="B216" s="59">
        <v>3327</v>
      </c>
      <c r="C216" s="59">
        <v>2400657</v>
      </c>
      <c r="D216" s="59">
        <v>3133</v>
      </c>
      <c r="E216" s="59">
        <v>1292937</v>
      </c>
      <c r="F216" s="59">
        <v>95</v>
      </c>
      <c r="G216" s="59">
        <v>369678</v>
      </c>
      <c r="H216" s="59">
        <v>69</v>
      </c>
      <c r="I216" s="59">
        <v>337338</v>
      </c>
      <c r="J216" s="59">
        <v>7</v>
      </c>
      <c r="K216" s="59">
        <v>87908</v>
      </c>
      <c r="L216" s="59">
        <v>23</v>
      </c>
      <c r="M216" s="59">
        <v>312796</v>
      </c>
      <c r="N216" s="63">
        <v>0</v>
      </c>
      <c r="O216" s="60">
        <v>0</v>
      </c>
      <c r="P216" s="51">
        <f t="shared" si="16"/>
        <v>0</v>
      </c>
      <c r="Q216" s="51" t="e">
        <f>C216-E216-G216-I216-K216-M216-O216-#REF!</f>
        <v>#REF!</v>
      </c>
      <c r="R216" s="51"/>
    </row>
    <row r="217" spans="1:18" ht="12" hidden="1">
      <c r="A217" s="18" t="s">
        <v>8</v>
      </c>
      <c r="B217" s="59">
        <v>2454</v>
      </c>
      <c r="C217" s="59">
        <v>1996947</v>
      </c>
      <c r="D217" s="59">
        <v>2283</v>
      </c>
      <c r="E217" s="59">
        <v>1020848</v>
      </c>
      <c r="F217" s="59">
        <v>47</v>
      </c>
      <c r="G217" s="59">
        <v>139109</v>
      </c>
      <c r="H217" s="59">
        <v>102</v>
      </c>
      <c r="I217" s="59">
        <v>448759</v>
      </c>
      <c r="J217" s="59">
        <v>8</v>
      </c>
      <c r="K217" s="59">
        <v>105631</v>
      </c>
      <c r="L217" s="59">
        <v>13</v>
      </c>
      <c r="M217" s="59">
        <v>282479</v>
      </c>
      <c r="N217" s="63">
        <v>1</v>
      </c>
      <c r="O217" s="60">
        <v>121</v>
      </c>
      <c r="P217" s="51">
        <f t="shared" si="16"/>
        <v>1</v>
      </c>
      <c r="Q217" s="51" t="e">
        <f>C217-E217-G217-I217-K217-M217-O217-#REF!</f>
        <v>#REF!</v>
      </c>
      <c r="R217" s="51"/>
    </row>
    <row r="218" spans="1:18" ht="12" hidden="1">
      <c r="A218" s="18" t="s">
        <v>9</v>
      </c>
      <c r="B218" s="59">
        <v>3048</v>
      </c>
      <c r="C218" s="59">
        <v>2584195</v>
      </c>
      <c r="D218" s="59">
        <v>2832</v>
      </c>
      <c r="E218" s="59">
        <v>1289483</v>
      </c>
      <c r="F218" s="59">
        <v>75</v>
      </c>
      <c r="G218" s="59">
        <v>216461</v>
      </c>
      <c r="H218" s="59">
        <v>104</v>
      </c>
      <c r="I218" s="59">
        <v>597237</v>
      </c>
      <c r="J218" s="59">
        <v>18</v>
      </c>
      <c r="K218" s="59">
        <v>60586</v>
      </c>
      <c r="L218" s="59">
        <v>19</v>
      </c>
      <c r="M218" s="59">
        <v>420428</v>
      </c>
      <c r="N218" s="63">
        <v>0</v>
      </c>
      <c r="O218" s="60">
        <v>0</v>
      </c>
      <c r="P218" s="51"/>
      <c r="Q218" s="51"/>
      <c r="R218" s="51"/>
    </row>
    <row r="219" spans="1:18" ht="12" hidden="1">
      <c r="A219" s="18" t="s">
        <v>10</v>
      </c>
      <c r="B219" s="59">
        <v>2871</v>
      </c>
      <c r="C219" s="59">
        <v>2615904</v>
      </c>
      <c r="D219" s="59">
        <v>2727</v>
      </c>
      <c r="E219" s="59">
        <v>1070091</v>
      </c>
      <c r="F219" s="59">
        <v>65</v>
      </c>
      <c r="G219" s="59">
        <v>548359</v>
      </c>
      <c r="H219" s="59">
        <v>61</v>
      </c>
      <c r="I219" s="59">
        <v>578102</v>
      </c>
      <c r="J219" s="59">
        <v>9</v>
      </c>
      <c r="K219" s="59">
        <v>208145</v>
      </c>
      <c r="L219" s="59">
        <v>9</v>
      </c>
      <c r="M219" s="59">
        <v>211207</v>
      </c>
      <c r="N219" s="63">
        <v>0</v>
      </c>
      <c r="O219" s="60">
        <v>0</v>
      </c>
      <c r="P219" s="51">
        <f aca="true" t="shared" si="17" ref="P219:P230">B219-D219-F219-H219-J219-L219</f>
        <v>0</v>
      </c>
      <c r="Q219" s="51" t="e">
        <f>C219-E219-G219-I219-K219-M219-O219-#REF!</f>
        <v>#REF!</v>
      </c>
      <c r="R219" s="51"/>
    </row>
    <row r="220" spans="1:18" ht="12" hidden="1">
      <c r="A220" s="18" t="s">
        <v>11</v>
      </c>
      <c r="B220" s="59">
        <v>2880</v>
      </c>
      <c r="C220" s="59">
        <v>2435363</v>
      </c>
      <c r="D220" s="59">
        <v>2744</v>
      </c>
      <c r="E220" s="59">
        <v>1071734</v>
      </c>
      <c r="F220" s="59">
        <v>45</v>
      </c>
      <c r="G220" s="59">
        <v>290253</v>
      </c>
      <c r="H220" s="59">
        <v>80</v>
      </c>
      <c r="I220" s="59">
        <v>858508</v>
      </c>
      <c r="J220" s="59">
        <v>2</v>
      </c>
      <c r="K220" s="59">
        <v>29339</v>
      </c>
      <c r="L220" s="59">
        <v>9</v>
      </c>
      <c r="M220" s="59">
        <v>185529</v>
      </c>
      <c r="N220" s="59">
        <v>0</v>
      </c>
      <c r="O220" s="60">
        <v>0</v>
      </c>
      <c r="P220" s="51">
        <f t="shared" si="17"/>
        <v>0</v>
      </c>
      <c r="Q220" s="51" t="e">
        <f>C220-E220-G220-I220-K220-M220-O220-#REF!</f>
        <v>#REF!</v>
      </c>
      <c r="R220" s="51"/>
    </row>
    <row r="221" spans="1:18" ht="12" customHeight="1" hidden="1">
      <c r="A221" s="18" t="s">
        <v>12</v>
      </c>
      <c r="B221" s="59">
        <v>3109</v>
      </c>
      <c r="C221" s="59">
        <v>2415984</v>
      </c>
      <c r="D221" s="59">
        <v>2903</v>
      </c>
      <c r="E221" s="59">
        <v>1165934</v>
      </c>
      <c r="F221" s="59">
        <v>55</v>
      </c>
      <c r="G221" s="59">
        <v>246611</v>
      </c>
      <c r="H221" s="59">
        <v>98</v>
      </c>
      <c r="I221" s="59">
        <v>545031</v>
      </c>
      <c r="J221" s="59">
        <v>13</v>
      </c>
      <c r="K221" s="59">
        <v>220586</v>
      </c>
      <c r="L221" s="59">
        <v>40</v>
      </c>
      <c r="M221" s="59">
        <v>237822</v>
      </c>
      <c r="N221" s="59">
        <v>0</v>
      </c>
      <c r="O221" s="60">
        <v>0</v>
      </c>
      <c r="P221" s="51">
        <f t="shared" si="17"/>
        <v>0</v>
      </c>
      <c r="Q221" s="51" t="e">
        <f>C221-E221-G221-I221-K221-M221-O221-#REF!</f>
        <v>#REF!</v>
      </c>
      <c r="R221" s="51"/>
    </row>
    <row r="222" spans="1:18" ht="12" hidden="1">
      <c r="A222" s="18" t="s">
        <v>13</v>
      </c>
      <c r="B222" s="59">
        <v>2872</v>
      </c>
      <c r="C222" s="59">
        <v>3132654</v>
      </c>
      <c r="D222" s="59">
        <v>2677</v>
      </c>
      <c r="E222" s="59">
        <v>1191850</v>
      </c>
      <c r="F222" s="59">
        <v>99</v>
      </c>
      <c r="G222" s="59">
        <v>630361</v>
      </c>
      <c r="H222" s="59">
        <v>68</v>
      </c>
      <c r="I222" s="59">
        <v>641423</v>
      </c>
      <c r="J222" s="59">
        <v>3</v>
      </c>
      <c r="K222" s="59">
        <v>34346</v>
      </c>
      <c r="L222" s="59">
        <v>25</v>
      </c>
      <c r="M222" s="59">
        <v>634674</v>
      </c>
      <c r="N222" s="59">
        <v>0</v>
      </c>
      <c r="O222" s="60">
        <v>0</v>
      </c>
      <c r="P222" s="51">
        <f t="shared" si="17"/>
        <v>0</v>
      </c>
      <c r="Q222" s="51" t="e">
        <f>C222-E222-G222-I222-K222-M222-O222-#REF!</f>
        <v>#REF!</v>
      </c>
      <c r="R222" s="51"/>
    </row>
    <row r="223" spans="1:18" ht="12">
      <c r="A223" s="47" t="s">
        <v>389</v>
      </c>
      <c r="B223" s="53">
        <v>35346</v>
      </c>
      <c r="C223" s="53">
        <v>28366008</v>
      </c>
      <c r="D223" s="53">
        <v>33004</v>
      </c>
      <c r="E223" s="53">
        <v>14261221</v>
      </c>
      <c r="F223" s="53">
        <v>1236</v>
      </c>
      <c r="G223" s="53">
        <v>3774896</v>
      </c>
      <c r="H223" s="53">
        <v>758</v>
      </c>
      <c r="I223" s="53">
        <v>4612255</v>
      </c>
      <c r="J223" s="53">
        <v>108</v>
      </c>
      <c r="K223" s="53">
        <v>1388597</v>
      </c>
      <c r="L223" s="53">
        <v>240</v>
      </c>
      <c r="M223" s="53">
        <v>4329039</v>
      </c>
      <c r="N223" s="53">
        <v>0</v>
      </c>
      <c r="O223" s="54">
        <v>0</v>
      </c>
      <c r="P223" s="51">
        <f t="shared" si="17"/>
        <v>0</v>
      </c>
      <c r="Q223" s="51" t="e">
        <f>C223-E223-G223-I223-K223-M223-O223-#REF!</f>
        <v>#REF!</v>
      </c>
      <c r="R223" s="51"/>
    </row>
    <row r="224" spans="1:18" ht="12" hidden="1">
      <c r="A224" s="18" t="s">
        <v>2</v>
      </c>
      <c r="B224" s="59">
        <v>3514</v>
      </c>
      <c r="C224" s="59">
        <v>3189883</v>
      </c>
      <c r="D224" s="59">
        <v>3251</v>
      </c>
      <c r="E224" s="59">
        <v>1403310</v>
      </c>
      <c r="F224" s="59">
        <v>133</v>
      </c>
      <c r="G224" s="59">
        <v>441058</v>
      </c>
      <c r="H224" s="59">
        <v>84</v>
      </c>
      <c r="I224" s="59">
        <v>431943</v>
      </c>
      <c r="J224" s="59">
        <v>9</v>
      </c>
      <c r="K224" s="59">
        <v>106359</v>
      </c>
      <c r="L224" s="59">
        <v>37</v>
      </c>
      <c r="M224" s="59">
        <v>807213</v>
      </c>
      <c r="N224" s="59">
        <v>0</v>
      </c>
      <c r="O224" s="60">
        <v>0</v>
      </c>
      <c r="P224" s="61">
        <f t="shared" si="17"/>
        <v>0</v>
      </c>
      <c r="Q224" s="61" t="e">
        <f>C224-E224-G224-I224-K224-M224-O224-#REF!</f>
        <v>#REF!</v>
      </c>
      <c r="R224" s="51"/>
    </row>
    <row r="225" spans="1:18" ht="12" hidden="1">
      <c r="A225" s="18" t="s">
        <v>3</v>
      </c>
      <c r="B225" s="59">
        <v>2562</v>
      </c>
      <c r="C225" s="59">
        <v>2129186</v>
      </c>
      <c r="D225" s="59">
        <v>2410</v>
      </c>
      <c r="E225" s="59">
        <v>1012840</v>
      </c>
      <c r="F225" s="59">
        <v>93</v>
      </c>
      <c r="G225" s="59">
        <v>340348</v>
      </c>
      <c r="H225" s="59">
        <v>40</v>
      </c>
      <c r="I225" s="59">
        <v>333514</v>
      </c>
      <c r="J225" s="59">
        <v>6</v>
      </c>
      <c r="K225" s="59">
        <v>125493</v>
      </c>
      <c r="L225" s="59">
        <v>13</v>
      </c>
      <c r="M225" s="59">
        <v>316991</v>
      </c>
      <c r="N225" s="63">
        <v>0</v>
      </c>
      <c r="O225" s="60">
        <v>0</v>
      </c>
      <c r="P225" s="61">
        <f t="shared" si="17"/>
        <v>0</v>
      </c>
      <c r="Q225" s="61" t="e">
        <f>C225-E225-G225-I225-K225-M225-O225-#REF!</f>
        <v>#REF!</v>
      </c>
      <c r="R225" s="51"/>
    </row>
    <row r="226" spans="1:18" ht="12" hidden="1">
      <c r="A226" s="18" t="s">
        <v>4</v>
      </c>
      <c r="B226" s="59">
        <v>2677</v>
      </c>
      <c r="C226" s="59">
        <v>1852828</v>
      </c>
      <c r="D226" s="59">
        <v>2470</v>
      </c>
      <c r="E226" s="59">
        <v>1210154</v>
      </c>
      <c r="F226" s="59">
        <v>149</v>
      </c>
      <c r="G226" s="59">
        <v>301879</v>
      </c>
      <c r="H226" s="59">
        <v>54</v>
      </c>
      <c r="I226" s="59">
        <v>272762</v>
      </c>
      <c r="J226" s="59">
        <v>1</v>
      </c>
      <c r="K226" s="59">
        <v>13751</v>
      </c>
      <c r="L226" s="59">
        <v>3</v>
      </c>
      <c r="M226" s="59">
        <v>54282</v>
      </c>
      <c r="N226" s="63">
        <v>0</v>
      </c>
      <c r="O226" s="60">
        <v>0</v>
      </c>
      <c r="P226" s="61">
        <f t="shared" si="17"/>
        <v>0</v>
      </c>
      <c r="Q226" s="61" t="e">
        <f>C226-E226-G226-I226-K226-M226-O226-#REF!</f>
        <v>#REF!</v>
      </c>
      <c r="R226" s="51"/>
    </row>
    <row r="227" spans="1:18" ht="12" hidden="1">
      <c r="A227" s="18" t="s">
        <v>5</v>
      </c>
      <c r="B227" s="59">
        <v>2101</v>
      </c>
      <c r="C227" s="59">
        <v>1587055</v>
      </c>
      <c r="D227" s="59">
        <v>1897</v>
      </c>
      <c r="E227" s="59">
        <v>818903</v>
      </c>
      <c r="F227" s="59">
        <v>106</v>
      </c>
      <c r="G227" s="59">
        <v>219034</v>
      </c>
      <c r="H227" s="59">
        <v>83</v>
      </c>
      <c r="I227" s="59">
        <v>302248</v>
      </c>
      <c r="J227" s="59">
        <v>4</v>
      </c>
      <c r="K227" s="59">
        <v>51179</v>
      </c>
      <c r="L227" s="59">
        <v>11</v>
      </c>
      <c r="M227" s="59">
        <v>195691</v>
      </c>
      <c r="N227" s="63">
        <v>0</v>
      </c>
      <c r="O227" s="60">
        <v>0</v>
      </c>
      <c r="P227" s="61">
        <f t="shared" si="17"/>
        <v>0</v>
      </c>
      <c r="Q227" s="61" t="e">
        <f>C227-E227-G227-I227-K227-M227-O227-#REF!</f>
        <v>#REF!</v>
      </c>
      <c r="R227" s="51"/>
    </row>
    <row r="228" spans="1:18" ht="12" hidden="1">
      <c r="A228" s="18" t="s">
        <v>6</v>
      </c>
      <c r="B228" s="59">
        <v>3278</v>
      </c>
      <c r="C228" s="59">
        <v>2233456</v>
      </c>
      <c r="D228" s="59">
        <v>3041</v>
      </c>
      <c r="E228" s="59">
        <v>1157876</v>
      </c>
      <c r="F228" s="59">
        <v>160</v>
      </c>
      <c r="G228" s="59">
        <v>174042</v>
      </c>
      <c r="H228" s="59">
        <v>36</v>
      </c>
      <c r="I228" s="59">
        <v>237825</v>
      </c>
      <c r="J228" s="59">
        <v>17</v>
      </c>
      <c r="K228" s="59">
        <v>166637</v>
      </c>
      <c r="L228" s="59">
        <v>24</v>
      </c>
      <c r="M228" s="59">
        <v>497076</v>
      </c>
      <c r="N228" s="63">
        <v>0</v>
      </c>
      <c r="O228" s="60">
        <v>0</v>
      </c>
      <c r="P228" s="61">
        <f t="shared" si="17"/>
        <v>0</v>
      </c>
      <c r="Q228" s="61" t="e">
        <f>C228-E228-G228-I228-K228-M228-O228-#REF!</f>
        <v>#REF!</v>
      </c>
      <c r="R228" s="51"/>
    </row>
    <row r="229" spans="1:18" ht="12" hidden="1">
      <c r="A229" s="18" t="s">
        <v>7</v>
      </c>
      <c r="B229" s="59">
        <v>3190</v>
      </c>
      <c r="C229" s="59">
        <v>2633382</v>
      </c>
      <c r="D229" s="59">
        <v>2892</v>
      </c>
      <c r="E229" s="59">
        <v>1211670</v>
      </c>
      <c r="F229" s="59">
        <v>208</v>
      </c>
      <c r="G229" s="59">
        <v>431520</v>
      </c>
      <c r="H229" s="59">
        <v>59</v>
      </c>
      <c r="I229" s="59">
        <v>472664</v>
      </c>
      <c r="J229" s="59">
        <v>12</v>
      </c>
      <c r="K229" s="59">
        <v>153210</v>
      </c>
      <c r="L229" s="59">
        <v>19</v>
      </c>
      <c r="M229" s="59">
        <v>364318</v>
      </c>
      <c r="N229" s="63">
        <v>0</v>
      </c>
      <c r="O229" s="60">
        <v>0</v>
      </c>
      <c r="P229" s="61">
        <f t="shared" si="17"/>
        <v>0</v>
      </c>
      <c r="Q229" s="61" t="e">
        <f>C229-E229-G229-I229-K229-M229-O229-#REF!</f>
        <v>#REF!</v>
      </c>
      <c r="R229" s="51"/>
    </row>
    <row r="230" spans="1:18" ht="12" hidden="1">
      <c r="A230" s="18" t="s">
        <v>8</v>
      </c>
      <c r="B230" s="59">
        <v>2748</v>
      </c>
      <c r="C230" s="59">
        <v>2386688</v>
      </c>
      <c r="D230" s="59">
        <v>2622</v>
      </c>
      <c r="E230" s="59">
        <v>1385327</v>
      </c>
      <c r="F230" s="59">
        <v>43</v>
      </c>
      <c r="G230" s="59">
        <v>165527</v>
      </c>
      <c r="H230" s="59">
        <v>55</v>
      </c>
      <c r="I230" s="59">
        <v>406198</v>
      </c>
      <c r="J230" s="59">
        <v>18</v>
      </c>
      <c r="K230" s="59">
        <v>263111</v>
      </c>
      <c r="L230" s="59">
        <v>10</v>
      </c>
      <c r="M230" s="59">
        <v>166525</v>
      </c>
      <c r="N230" s="63">
        <v>0</v>
      </c>
      <c r="O230" s="60">
        <v>0</v>
      </c>
      <c r="P230" s="61">
        <f t="shared" si="17"/>
        <v>0</v>
      </c>
      <c r="Q230" s="61" t="e">
        <f>C230-E230-G230-I230-K230-M230-O230-#REF!</f>
        <v>#REF!</v>
      </c>
      <c r="R230" s="51"/>
    </row>
    <row r="231" spans="1:18" ht="12" hidden="1">
      <c r="A231" s="18" t="s">
        <v>9</v>
      </c>
      <c r="B231" s="59">
        <v>2971</v>
      </c>
      <c r="C231" s="59">
        <v>2239671</v>
      </c>
      <c r="D231" s="59">
        <v>2823</v>
      </c>
      <c r="E231" s="59">
        <v>1255451</v>
      </c>
      <c r="F231" s="59">
        <v>56</v>
      </c>
      <c r="G231" s="59">
        <v>214024</v>
      </c>
      <c r="H231" s="59">
        <v>67</v>
      </c>
      <c r="I231" s="59">
        <v>428343</v>
      </c>
      <c r="J231" s="59">
        <v>8</v>
      </c>
      <c r="K231" s="59">
        <v>83787</v>
      </c>
      <c r="L231" s="59">
        <v>17</v>
      </c>
      <c r="M231" s="59">
        <v>258066</v>
      </c>
      <c r="N231" s="63">
        <v>0</v>
      </c>
      <c r="O231" s="60">
        <v>0</v>
      </c>
      <c r="P231" s="61"/>
      <c r="Q231" s="61"/>
      <c r="R231" s="51"/>
    </row>
    <row r="232" spans="1:18" ht="12" hidden="1">
      <c r="A232" s="18" t="s">
        <v>10</v>
      </c>
      <c r="B232" s="59">
        <v>2896</v>
      </c>
      <c r="C232" s="59">
        <v>2451571</v>
      </c>
      <c r="D232" s="59">
        <v>2723</v>
      </c>
      <c r="E232" s="59">
        <v>1090061</v>
      </c>
      <c r="F232" s="59">
        <v>50</v>
      </c>
      <c r="G232" s="59">
        <v>296252</v>
      </c>
      <c r="H232" s="59">
        <v>83</v>
      </c>
      <c r="I232" s="59">
        <v>451386</v>
      </c>
      <c r="J232" s="59">
        <v>8</v>
      </c>
      <c r="K232" s="59">
        <v>91189</v>
      </c>
      <c r="L232" s="59">
        <v>32</v>
      </c>
      <c r="M232" s="59">
        <v>522683</v>
      </c>
      <c r="N232" s="63">
        <v>0</v>
      </c>
      <c r="O232" s="60">
        <v>0</v>
      </c>
      <c r="P232" s="61">
        <f>B232-D232-F232-H232-J232-L232</f>
        <v>0</v>
      </c>
      <c r="Q232" s="61" t="e">
        <f>C232-E232-G232-I232-K232-M232-O232-#REF!</f>
        <v>#REF!</v>
      </c>
      <c r="R232" s="51"/>
    </row>
    <row r="233" spans="1:18" ht="12" hidden="1">
      <c r="A233" s="18" t="s">
        <v>11</v>
      </c>
      <c r="B233" s="59">
        <v>3193</v>
      </c>
      <c r="C233" s="59">
        <v>2420011</v>
      </c>
      <c r="D233" s="59">
        <v>3051</v>
      </c>
      <c r="E233" s="59">
        <v>1262719</v>
      </c>
      <c r="F233" s="59">
        <v>53</v>
      </c>
      <c r="G233" s="59">
        <v>401765</v>
      </c>
      <c r="H233" s="59">
        <v>68</v>
      </c>
      <c r="I233" s="59">
        <v>446335</v>
      </c>
      <c r="J233" s="59">
        <v>7</v>
      </c>
      <c r="K233" s="59">
        <v>76039</v>
      </c>
      <c r="L233" s="59">
        <v>14</v>
      </c>
      <c r="M233" s="59">
        <v>233153</v>
      </c>
      <c r="N233" s="59">
        <v>0</v>
      </c>
      <c r="O233" s="60">
        <v>0</v>
      </c>
      <c r="P233" s="61">
        <f>B233-D233-F233-H233-J233-L233</f>
        <v>0</v>
      </c>
      <c r="Q233" s="61" t="e">
        <f>C233-E233-G233-I233-K233-M233-O233-#REF!</f>
        <v>#REF!</v>
      </c>
      <c r="R233" s="51"/>
    </row>
    <row r="234" spans="1:18" ht="12" hidden="1">
      <c r="A234" s="18" t="s">
        <v>12</v>
      </c>
      <c r="B234" s="59">
        <v>3344</v>
      </c>
      <c r="C234" s="59">
        <v>2902175</v>
      </c>
      <c r="D234" s="59">
        <v>3122</v>
      </c>
      <c r="E234" s="59">
        <v>1341707</v>
      </c>
      <c r="F234" s="59">
        <v>110</v>
      </c>
      <c r="G234" s="59">
        <v>473513</v>
      </c>
      <c r="H234" s="59">
        <v>78</v>
      </c>
      <c r="I234" s="59">
        <v>551697</v>
      </c>
      <c r="J234" s="59">
        <v>4</v>
      </c>
      <c r="K234" s="59">
        <v>52371</v>
      </c>
      <c r="L234" s="59">
        <v>30</v>
      </c>
      <c r="M234" s="59">
        <v>482887</v>
      </c>
      <c r="N234" s="59">
        <v>0</v>
      </c>
      <c r="O234" s="60">
        <v>0</v>
      </c>
      <c r="P234" s="61"/>
      <c r="Q234" s="61"/>
      <c r="R234" s="51"/>
    </row>
    <row r="235" spans="1:18" ht="12" hidden="1">
      <c r="A235" s="18" t="s">
        <v>13</v>
      </c>
      <c r="B235" s="59">
        <v>2872</v>
      </c>
      <c r="C235" s="59">
        <v>2340102</v>
      </c>
      <c r="D235" s="59">
        <v>2702</v>
      </c>
      <c r="E235" s="59">
        <v>1111203</v>
      </c>
      <c r="F235" s="59">
        <v>75</v>
      </c>
      <c r="G235" s="59">
        <v>315934</v>
      </c>
      <c r="H235" s="59">
        <v>51</v>
      </c>
      <c r="I235" s="59">
        <v>277340</v>
      </c>
      <c r="J235" s="59">
        <v>14</v>
      </c>
      <c r="K235" s="59">
        <v>205471</v>
      </c>
      <c r="L235" s="59">
        <v>30</v>
      </c>
      <c r="M235" s="59">
        <v>430154</v>
      </c>
      <c r="N235" s="59">
        <v>0</v>
      </c>
      <c r="O235" s="60">
        <v>0</v>
      </c>
      <c r="P235" s="61"/>
      <c r="Q235" s="61"/>
      <c r="R235" s="51"/>
    </row>
    <row r="236" spans="1:18" ht="12">
      <c r="A236" s="62" t="s">
        <v>390</v>
      </c>
      <c r="B236" s="56">
        <v>34287</v>
      </c>
      <c r="C236" s="56">
        <v>26488606</v>
      </c>
      <c r="D236" s="56">
        <v>32527</v>
      </c>
      <c r="E236" s="56">
        <v>13825473</v>
      </c>
      <c r="F236" s="56">
        <v>737</v>
      </c>
      <c r="G236" s="56">
        <v>3118056</v>
      </c>
      <c r="H236" s="56">
        <v>741</v>
      </c>
      <c r="I236" s="56">
        <v>5087985</v>
      </c>
      <c r="J236" s="56">
        <v>104</v>
      </c>
      <c r="K236" s="56">
        <v>1165185</v>
      </c>
      <c r="L236" s="56">
        <v>178</v>
      </c>
      <c r="M236" s="56">
        <v>3291907</v>
      </c>
      <c r="N236" s="56">
        <v>0</v>
      </c>
      <c r="O236" s="57">
        <v>0</v>
      </c>
      <c r="P236" s="61"/>
      <c r="Q236" s="61"/>
      <c r="R236" s="51"/>
    </row>
    <row r="237" spans="1:18" ht="12" hidden="1">
      <c r="A237" s="18" t="s">
        <v>2</v>
      </c>
      <c r="B237" s="59">
        <v>3787</v>
      </c>
      <c r="C237" s="59">
        <v>2872654</v>
      </c>
      <c r="D237" s="59">
        <v>3618</v>
      </c>
      <c r="E237" s="59">
        <v>1556825</v>
      </c>
      <c r="F237" s="59">
        <v>99</v>
      </c>
      <c r="G237" s="59">
        <v>420004</v>
      </c>
      <c r="H237" s="59">
        <v>41</v>
      </c>
      <c r="I237" s="59">
        <v>362149</v>
      </c>
      <c r="J237" s="59">
        <v>3</v>
      </c>
      <c r="K237" s="59">
        <v>40092</v>
      </c>
      <c r="L237" s="59">
        <v>26</v>
      </c>
      <c r="M237" s="59">
        <v>493584</v>
      </c>
      <c r="N237" s="59">
        <v>0</v>
      </c>
      <c r="O237" s="60">
        <v>0</v>
      </c>
      <c r="P237" s="61"/>
      <c r="Q237" s="61"/>
      <c r="R237" s="51"/>
    </row>
    <row r="238" spans="1:18" ht="12" hidden="1">
      <c r="A238" s="18" t="s">
        <v>3</v>
      </c>
      <c r="B238" s="59">
        <v>1809</v>
      </c>
      <c r="C238" s="59">
        <v>1432698</v>
      </c>
      <c r="D238" s="59">
        <v>1708</v>
      </c>
      <c r="E238" s="59">
        <v>631040</v>
      </c>
      <c r="F238" s="59">
        <v>34</v>
      </c>
      <c r="G238" s="59">
        <v>121210</v>
      </c>
      <c r="H238" s="59">
        <v>42</v>
      </c>
      <c r="I238" s="59">
        <v>219509</v>
      </c>
      <c r="J238" s="59">
        <v>8</v>
      </c>
      <c r="K238" s="59">
        <v>100193</v>
      </c>
      <c r="L238" s="59">
        <v>17</v>
      </c>
      <c r="M238" s="59">
        <v>360746</v>
      </c>
      <c r="N238" s="59">
        <v>0</v>
      </c>
      <c r="O238" s="60">
        <v>0</v>
      </c>
      <c r="P238" s="61"/>
      <c r="Q238" s="61"/>
      <c r="R238" s="51"/>
    </row>
    <row r="239" spans="1:18" ht="12" hidden="1">
      <c r="A239" s="18" t="s">
        <v>4</v>
      </c>
      <c r="B239" s="59">
        <v>2484</v>
      </c>
      <c r="C239" s="59">
        <v>2435536</v>
      </c>
      <c r="D239" s="59">
        <v>2319</v>
      </c>
      <c r="E239" s="59">
        <v>1253891</v>
      </c>
      <c r="F239" s="59">
        <v>46</v>
      </c>
      <c r="G239" s="59">
        <v>219258</v>
      </c>
      <c r="H239" s="59">
        <v>99</v>
      </c>
      <c r="I239" s="59">
        <v>479237</v>
      </c>
      <c r="J239" s="59">
        <v>8</v>
      </c>
      <c r="K239" s="59">
        <v>108760</v>
      </c>
      <c r="L239" s="59">
        <v>12</v>
      </c>
      <c r="M239" s="59">
        <v>374390</v>
      </c>
      <c r="N239" s="59">
        <v>0</v>
      </c>
      <c r="O239" s="60">
        <v>0</v>
      </c>
      <c r="P239" s="61"/>
      <c r="Q239" s="61"/>
      <c r="R239" s="51"/>
    </row>
    <row r="240" spans="1:18" ht="12" hidden="1">
      <c r="A240" s="18" t="s">
        <v>5</v>
      </c>
      <c r="B240" s="59">
        <v>2578</v>
      </c>
      <c r="C240" s="59">
        <v>2011059</v>
      </c>
      <c r="D240" s="59">
        <v>2446</v>
      </c>
      <c r="E240" s="59">
        <v>1077062</v>
      </c>
      <c r="F240" s="59">
        <v>58</v>
      </c>
      <c r="G240" s="59">
        <v>174490</v>
      </c>
      <c r="H240" s="59">
        <v>56</v>
      </c>
      <c r="I240" s="59">
        <v>447448</v>
      </c>
      <c r="J240" s="59">
        <v>1</v>
      </c>
      <c r="K240" s="59">
        <v>14458</v>
      </c>
      <c r="L240" s="59">
        <v>17</v>
      </c>
      <c r="M240" s="59">
        <v>297601</v>
      </c>
      <c r="N240" s="59">
        <v>0</v>
      </c>
      <c r="O240" s="60">
        <v>0</v>
      </c>
      <c r="P240" s="61"/>
      <c r="Q240" s="61"/>
      <c r="R240" s="51"/>
    </row>
    <row r="241" spans="1:18" ht="12" hidden="1">
      <c r="A241" s="18" t="s">
        <v>6</v>
      </c>
      <c r="B241" s="59">
        <v>3166</v>
      </c>
      <c r="C241" s="59">
        <v>2292192</v>
      </c>
      <c r="D241" s="59">
        <v>3025</v>
      </c>
      <c r="E241" s="59">
        <v>1080148</v>
      </c>
      <c r="F241" s="59">
        <v>49</v>
      </c>
      <c r="G241" s="59">
        <v>244702</v>
      </c>
      <c r="H241" s="59">
        <v>55</v>
      </c>
      <c r="I241" s="59">
        <v>304415</v>
      </c>
      <c r="J241" s="59">
        <v>4</v>
      </c>
      <c r="K241" s="59">
        <v>156794</v>
      </c>
      <c r="L241" s="59">
        <v>33</v>
      </c>
      <c r="M241" s="59">
        <v>506133</v>
      </c>
      <c r="N241" s="59">
        <v>0</v>
      </c>
      <c r="O241" s="60">
        <v>0</v>
      </c>
      <c r="P241" s="61"/>
      <c r="Q241" s="61"/>
      <c r="R241" s="51"/>
    </row>
    <row r="242" spans="1:18" ht="12" hidden="1">
      <c r="A242" s="18" t="s">
        <v>7</v>
      </c>
      <c r="B242" s="59">
        <v>2766</v>
      </c>
      <c r="C242" s="59">
        <v>1782560</v>
      </c>
      <c r="D242" s="59">
        <v>2632</v>
      </c>
      <c r="E242" s="59">
        <v>1044380</v>
      </c>
      <c r="F242" s="59">
        <v>69</v>
      </c>
      <c r="G242" s="59">
        <v>128871</v>
      </c>
      <c r="H242" s="59">
        <v>45</v>
      </c>
      <c r="I242" s="59">
        <v>293158</v>
      </c>
      <c r="J242" s="59">
        <v>9</v>
      </c>
      <c r="K242" s="59">
        <v>166915</v>
      </c>
      <c r="L242" s="59">
        <v>11</v>
      </c>
      <c r="M242" s="59">
        <v>149236</v>
      </c>
      <c r="N242" s="59">
        <v>0</v>
      </c>
      <c r="O242" s="60">
        <v>0</v>
      </c>
      <c r="P242" s="61"/>
      <c r="Q242" s="61"/>
      <c r="R242" s="51"/>
    </row>
    <row r="243" spans="1:18" ht="12" hidden="1">
      <c r="A243" s="18" t="s">
        <v>8</v>
      </c>
      <c r="B243" s="59">
        <v>3062</v>
      </c>
      <c r="C243" s="59">
        <v>2154814</v>
      </c>
      <c r="D243" s="59">
        <v>2902</v>
      </c>
      <c r="E243" s="59">
        <v>1150502</v>
      </c>
      <c r="F243" s="59">
        <v>62</v>
      </c>
      <c r="G243" s="59">
        <v>249038</v>
      </c>
      <c r="H243" s="59">
        <v>84</v>
      </c>
      <c r="I243" s="59">
        <v>525282</v>
      </c>
      <c r="J243" s="59">
        <v>7</v>
      </c>
      <c r="K243" s="59">
        <v>80657</v>
      </c>
      <c r="L243" s="59">
        <v>7</v>
      </c>
      <c r="M243" s="59">
        <v>149335</v>
      </c>
      <c r="N243" s="59">
        <v>0</v>
      </c>
      <c r="O243" s="60">
        <v>0</v>
      </c>
      <c r="P243" s="61"/>
      <c r="Q243" s="61"/>
      <c r="R243" s="51"/>
    </row>
    <row r="244" spans="1:18" ht="12" hidden="1">
      <c r="A244" s="18" t="s">
        <v>9</v>
      </c>
      <c r="B244" s="59">
        <v>2887</v>
      </c>
      <c r="C244" s="59">
        <v>2469850</v>
      </c>
      <c r="D244" s="59">
        <v>2687</v>
      </c>
      <c r="E244" s="59">
        <v>1122528</v>
      </c>
      <c r="F244" s="59">
        <v>99</v>
      </c>
      <c r="G244" s="59">
        <v>428133</v>
      </c>
      <c r="H244" s="59">
        <v>66</v>
      </c>
      <c r="I244" s="59">
        <v>412872</v>
      </c>
      <c r="J244" s="59">
        <v>21</v>
      </c>
      <c r="K244" s="59">
        <v>123727</v>
      </c>
      <c r="L244" s="59">
        <v>14</v>
      </c>
      <c r="M244" s="59">
        <v>382590</v>
      </c>
      <c r="N244" s="59">
        <v>0</v>
      </c>
      <c r="O244" s="60">
        <v>0</v>
      </c>
      <c r="P244" s="61"/>
      <c r="Q244" s="61"/>
      <c r="R244" s="51"/>
    </row>
    <row r="245" spans="1:18" ht="12" hidden="1">
      <c r="A245" s="18" t="s">
        <v>10</v>
      </c>
      <c r="B245" s="59">
        <v>2360</v>
      </c>
      <c r="C245" s="59">
        <v>2051166</v>
      </c>
      <c r="D245" s="59">
        <v>2217</v>
      </c>
      <c r="E245" s="59">
        <v>1224574</v>
      </c>
      <c r="F245" s="59">
        <v>46</v>
      </c>
      <c r="G245" s="59">
        <v>287624</v>
      </c>
      <c r="H245" s="59">
        <v>62</v>
      </c>
      <c r="I245" s="59">
        <v>319168</v>
      </c>
      <c r="J245" s="59">
        <v>28</v>
      </c>
      <c r="K245" s="59">
        <v>142363</v>
      </c>
      <c r="L245" s="59">
        <v>7</v>
      </c>
      <c r="M245" s="59">
        <v>77437</v>
      </c>
      <c r="N245" s="59">
        <v>0</v>
      </c>
      <c r="O245" s="60">
        <v>0</v>
      </c>
      <c r="P245" s="61"/>
      <c r="Q245" s="61"/>
      <c r="R245" s="51"/>
    </row>
    <row r="246" spans="1:18" ht="12">
      <c r="A246" s="18" t="s">
        <v>11</v>
      </c>
      <c r="B246" s="59">
        <v>2969</v>
      </c>
      <c r="C246" s="59">
        <v>2282249</v>
      </c>
      <c r="D246" s="59">
        <v>2814</v>
      </c>
      <c r="E246" s="59">
        <v>1122844</v>
      </c>
      <c r="F246" s="59">
        <v>71</v>
      </c>
      <c r="G246" s="59">
        <v>397673</v>
      </c>
      <c r="H246" s="59">
        <v>76</v>
      </c>
      <c r="I246" s="59">
        <v>635994</v>
      </c>
      <c r="J246" s="59">
        <v>3</v>
      </c>
      <c r="K246" s="59">
        <v>57392</v>
      </c>
      <c r="L246" s="59">
        <v>5</v>
      </c>
      <c r="M246" s="59">
        <v>68346</v>
      </c>
      <c r="N246" s="59">
        <v>0</v>
      </c>
      <c r="O246" s="60">
        <v>0</v>
      </c>
      <c r="P246" s="61"/>
      <c r="Q246" s="61"/>
      <c r="R246" s="51"/>
    </row>
    <row r="247" spans="1:18" ht="12">
      <c r="A247" s="18" t="s">
        <v>12</v>
      </c>
      <c r="B247" s="59">
        <v>3173</v>
      </c>
      <c r="C247" s="59">
        <v>2173900</v>
      </c>
      <c r="D247" s="59">
        <v>3045</v>
      </c>
      <c r="E247" s="59">
        <v>1127014</v>
      </c>
      <c r="F247" s="59">
        <v>39</v>
      </c>
      <c r="G247" s="59">
        <v>173475</v>
      </c>
      <c r="H247" s="59">
        <v>65</v>
      </c>
      <c r="I247" s="59">
        <v>568556</v>
      </c>
      <c r="J247" s="59">
        <v>8</v>
      </c>
      <c r="K247" s="59">
        <v>86652</v>
      </c>
      <c r="L247" s="59">
        <v>16</v>
      </c>
      <c r="M247" s="59">
        <v>218203</v>
      </c>
      <c r="N247" s="59">
        <v>0</v>
      </c>
      <c r="O247" s="60">
        <v>0</v>
      </c>
      <c r="P247" s="61"/>
      <c r="Q247" s="61"/>
      <c r="R247" s="51"/>
    </row>
    <row r="248" spans="1:18" ht="12">
      <c r="A248" s="18" t="s">
        <v>438</v>
      </c>
      <c r="B248" s="59">
        <v>3246</v>
      </c>
      <c r="C248" s="59">
        <v>2529928</v>
      </c>
      <c r="D248" s="59">
        <v>3114</v>
      </c>
      <c r="E248" s="59">
        <v>1434665</v>
      </c>
      <c r="F248" s="59">
        <v>65</v>
      </c>
      <c r="G248" s="59">
        <v>273578</v>
      </c>
      <c r="H248" s="59">
        <v>50</v>
      </c>
      <c r="I248" s="59">
        <v>520197</v>
      </c>
      <c r="J248" s="59">
        <v>4</v>
      </c>
      <c r="K248" s="59">
        <v>87182</v>
      </c>
      <c r="L248" s="59">
        <v>13</v>
      </c>
      <c r="M248" s="59">
        <v>214306</v>
      </c>
      <c r="N248" s="59">
        <v>0</v>
      </c>
      <c r="O248" s="60">
        <v>0</v>
      </c>
      <c r="P248" s="61"/>
      <c r="Q248" s="61"/>
      <c r="R248" s="51"/>
    </row>
    <row r="249" spans="1:18" ht="12">
      <c r="A249" s="62" t="s">
        <v>439</v>
      </c>
      <c r="B249" s="56">
        <v>28668</v>
      </c>
      <c r="C249" s="56">
        <v>22473254</v>
      </c>
      <c r="D249" s="56">
        <v>27153</v>
      </c>
      <c r="E249" s="56">
        <v>11583955</v>
      </c>
      <c r="F249" s="56">
        <v>509</v>
      </c>
      <c r="G249" s="56">
        <v>2087679</v>
      </c>
      <c r="H249" s="56">
        <v>826</v>
      </c>
      <c r="I249" s="56">
        <v>5525783</v>
      </c>
      <c r="J249" s="56">
        <v>50</v>
      </c>
      <c r="K249" s="56">
        <v>1006088</v>
      </c>
      <c r="L249" s="56">
        <v>130</v>
      </c>
      <c r="M249" s="56">
        <v>2269749</v>
      </c>
      <c r="N249" s="56">
        <v>0</v>
      </c>
      <c r="O249" s="57">
        <v>0</v>
      </c>
      <c r="P249" s="61"/>
      <c r="Q249" s="61"/>
      <c r="R249" s="51"/>
    </row>
    <row r="250" spans="1:18" ht="12">
      <c r="A250" s="18" t="s">
        <v>2</v>
      </c>
      <c r="B250" s="59">
        <v>2693</v>
      </c>
      <c r="C250" s="59">
        <v>2406634</v>
      </c>
      <c r="D250" s="59">
        <v>2479</v>
      </c>
      <c r="E250" s="59">
        <v>989332</v>
      </c>
      <c r="F250" s="59">
        <v>48</v>
      </c>
      <c r="G250" s="59">
        <v>212652</v>
      </c>
      <c r="H250" s="59">
        <v>138</v>
      </c>
      <c r="I250" s="59">
        <v>586972</v>
      </c>
      <c r="J250" s="59">
        <v>9</v>
      </c>
      <c r="K250" s="59">
        <v>267374</v>
      </c>
      <c r="L250" s="59">
        <v>19</v>
      </c>
      <c r="M250" s="59">
        <v>350304</v>
      </c>
      <c r="N250" s="59">
        <v>0</v>
      </c>
      <c r="O250" s="60">
        <v>0</v>
      </c>
      <c r="P250" s="61"/>
      <c r="Q250" s="61"/>
      <c r="R250" s="51"/>
    </row>
    <row r="251" spans="1:18" ht="12">
      <c r="A251" s="18" t="s">
        <v>3</v>
      </c>
      <c r="B251" s="59">
        <v>2447</v>
      </c>
      <c r="C251" s="59">
        <v>1492613</v>
      </c>
      <c r="D251" s="59">
        <v>2381</v>
      </c>
      <c r="E251" s="59">
        <v>968115</v>
      </c>
      <c r="F251" s="59">
        <v>24</v>
      </c>
      <c r="G251" s="59">
        <v>93568</v>
      </c>
      <c r="H251" s="59">
        <v>33</v>
      </c>
      <c r="I251" s="59">
        <v>246076</v>
      </c>
      <c r="J251" s="59">
        <v>3</v>
      </c>
      <c r="K251" s="59">
        <v>81496</v>
      </c>
      <c r="L251" s="59">
        <v>6</v>
      </c>
      <c r="M251" s="59">
        <v>103358</v>
      </c>
      <c r="N251" s="59">
        <v>0</v>
      </c>
      <c r="O251" s="60">
        <v>0</v>
      </c>
      <c r="P251" s="61"/>
      <c r="Q251" s="61"/>
      <c r="R251" s="51"/>
    </row>
    <row r="252" spans="1:18" ht="12">
      <c r="A252" s="18" t="s">
        <v>4</v>
      </c>
      <c r="B252" s="59">
        <v>3176</v>
      </c>
      <c r="C252" s="59">
        <v>2596958</v>
      </c>
      <c r="D252" s="59">
        <v>2969</v>
      </c>
      <c r="E252" s="59">
        <v>1294698</v>
      </c>
      <c r="F252" s="59">
        <v>56</v>
      </c>
      <c r="G252" s="59">
        <v>318294</v>
      </c>
      <c r="H252" s="59">
        <v>130</v>
      </c>
      <c r="I252" s="59">
        <v>445881</v>
      </c>
      <c r="J252" s="59">
        <v>2</v>
      </c>
      <c r="K252" s="59">
        <v>32481</v>
      </c>
      <c r="L252" s="59">
        <v>19</v>
      </c>
      <c r="M252" s="59">
        <v>505604</v>
      </c>
      <c r="N252" s="59">
        <v>0</v>
      </c>
      <c r="O252" s="60">
        <v>0</v>
      </c>
      <c r="P252" s="61"/>
      <c r="Q252" s="61"/>
      <c r="R252" s="51"/>
    </row>
    <row r="253" spans="1:18" ht="12">
      <c r="A253" s="18" t="s">
        <v>5</v>
      </c>
      <c r="B253" s="59">
        <v>3053</v>
      </c>
      <c r="C253" s="59">
        <v>1927720</v>
      </c>
      <c r="D253" s="59">
        <v>2953</v>
      </c>
      <c r="E253" s="59">
        <v>1175398</v>
      </c>
      <c r="F253" s="59">
        <v>36</v>
      </c>
      <c r="G253" s="59">
        <v>118463</v>
      </c>
      <c r="H253" s="59">
        <v>54</v>
      </c>
      <c r="I253" s="59">
        <v>380055</v>
      </c>
      <c r="J253" s="59">
        <v>6</v>
      </c>
      <c r="K253" s="59">
        <v>90486</v>
      </c>
      <c r="L253" s="59">
        <v>4</v>
      </c>
      <c r="M253" s="59">
        <v>163318</v>
      </c>
      <c r="N253" s="59">
        <v>0</v>
      </c>
      <c r="O253" s="60">
        <v>0</v>
      </c>
      <c r="P253" s="61"/>
      <c r="Q253" s="61"/>
      <c r="R253" s="51"/>
    </row>
    <row r="254" spans="1:18" ht="12">
      <c r="A254" s="18" t="s">
        <v>6</v>
      </c>
      <c r="B254" s="59">
        <v>2993</v>
      </c>
      <c r="C254" s="59">
        <v>2151036</v>
      </c>
      <c r="D254" s="59">
        <v>2827</v>
      </c>
      <c r="E254" s="59">
        <v>1120593</v>
      </c>
      <c r="F254" s="59">
        <v>99</v>
      </c>
      <c r="G254" s="59">
        <v>475156</v>
      </c>
      <c r="H254" s="59">
        <v>55</v>
      </c>
      <c r="I254" s="59">
        <v>362497</v>
      </c>
      <c r="J254" s="59">
        <v>3</v>
      </c>
      <c r="K254" s="59">
        <v>41606</v>
      </c>
      <c r="L254" s="59">
        <v>9</v>
      </c>
      <c r="M254" s="59">
        <v>151184</v>
      </c>
      <c r="N254" s="59">
        <v>0</v>
      </c>
      <c r="O254" s="60">
        <v>0</v>
      </c>
      <c r="P254" s="61"/>
      <c r="Q254" s="61"/>
      <c r="R254" s="51"/>
    </row>
    <row r="255" spans="1:18" ht="12">
      <c r="A255" s="18" t="s">
        <v>7</v>
      </c>
      <c r="B255" s="59">
        <v>2428</v>
      </c>
      <c r="C255" s="59">
        <v>2175530</v>
      </c>
      <c r="D255" s="59">
        <v>2303</v>
      </c>
      <c r="E255" s="59">
        <v>1064208</v>
      </c>
      <c r="F255" s="59">
        <v>41</v>
      </c>
      <c r="G255" s="59">
        <v>130348</v>
      </c>
      <c r="H255" s="59">
        <v>50</v>
      </c>
      <c r="I255" s="59">
        <v>619906</v>
      </c>
      <c r="J255" s="59">
        <v>6</v>
      </c>
      <c r="K255" s="59">
        <v>70421</v>
      </c>
      <c r="L255" s="59">
        <v>28</v>
      </c>
      <c r="M255" s="59">
        <v>290647</v>
      </c>
      <c r="N255" s="59">
        <v>0</v>
      </c>
      <c r="O255" s="60">
        <v>0</v>
      </c>
      <c r="P255" s="61"/>
      <c r="Q255" s="61"/>
      <c r="R255" s="51"/>
    </row>
    <row r="256" spans="1:18" ht="12">
      <c r="A256" s="18" t="s">
        <v>8</v>
      </c>
      <c r="B256" s="59">
        <v>3163</v>
      </c>
      <c r="C256" s="59">
        <v>2429448</v>
      </c>
      <c r="D256" s="59">
        <v>3007</v>
      </c>
      <c r="E256" s="59">
        <v>1138086</v>
      </c>
      <c r="F256" s="59">
        <v>68</v>
      </c>
      <c r="G256" s="59">
        <v>219006</v>
      </c>
      <c r="H256" s="59">
        <v>74</v>
      </c>
      <c r="I256" s="59">
        <v>769778</v>
      </c>
      <c r="J256" s="59">
        <v>2</v>
      </c>
      <c r="K256" s="59">
        <v>11282</v>
      </c>
      <c r="L256" s="59">
        <v>12</v>
      </c>
      <c r="M256" s="59">
        <v>291296</v>
      </c>
      <c r="N256" s="59">
        <v>0</v>
      </c>
      <c r="O256" s="60">
        <v>0</v>
      </c>
      <c r="P256" s="61"/>
      <c r="Q256" s="61"/>
      <c r="R256" s="51"/>
    </row>
    <row r="257" spans="1:18" ht="12">
      <c r="A257" s="18" t="s">
        <v>9</v>
      </c>
      <c r="B257" s="59">
        <v>2970</v>
      </c>
      <c r="C257" s="59">
        <v>2831192</v>
      </c>
      <c r="D257" s="59">
        <v>2811</v>
      </c>
      <c r="E257" s="59">
        <v>1446614</v>
      </c>
      <c r="F257" s="59">
        <v>43</v>
      </c>
      <c r="G257" s="59">
        <v>198854</v>
      </c>
      <c r="H257" s="59">
        <v>106</v>
      </c>
      <c r="I257" s="59">
        <v>884552</v>
      </c>
      <c r="J257" s="59">
        <v>4</v>
      </c>
      <c r="K257" s="59">
        <v>144774</v>
      </c>
      <c r="L257" s="59">
        <v>6</v>
      </c>
      <c r="M257" s="59">
        <v>156398</v>
      </c>
      <c r="N257" s="59">
        <v>0</v>
      </c>
      <c r="O257" s="60">
        <v>0</v>
      </c>
      <c r="P257" s="61"/>
      <c r="Q257" s="61"/>
      <c r="R257" s="51"/>
    </row>
    <row r="258" spans="1:18" ht="12">
      <c r="A258" s="18" t="s">
        <v>10</v>
      </c>
      <c r="B258" s="59">
        <v>3251</v>
      </c>
      <c r="C258" s="59">
        <v>2400357</v>
      </c>
      <c r="D258" s="59">
        <v>3090</v>
      </c>
      <c r="E258" s="59">
        <v>1316525</v>
      </c>
      <c r="F258" s="59">
        <v>44</v>
      </c>
      <c r="G258" s="59">
        <v>172267</v>
      </c>
      <c r="H258" s="59">
        <v>87</v>
      </c>
      <c r="I258" s="59">
        <v>572425</v>
      </c>
      <c r="J258" s="59">
        <v>7</v>
      </c>
      <c r="K258" s="59">
        <v>157554</v>
      </c>
      <c r="L258" s="59">
        <v>23</v>
      </c>
      <c r="M258" s="59">
        <v>181586</v>
      </c>
      <c r="N258" s="59">
        <v>0</v>
      </c>
      <c r="O258" s="60">
        <v>0</v>
      </c>
      <c r="P258" s="61"/>
      <c r="Q258" s="61"/>
      <c r="R258" s="51"/>
    </row>
    <row r="259" spans="1:18" ht="12">
      <c r="A259" s="18" t="s">
        <v>11</v>
      </c>
      <c r="B259" s="59">
        <v>2494</v>
      </c>
      <c r="C259" s="59">
        <v>2061766</v>
      </c>
      <c r="D259" s="59">
        <v>2333</v>
      </c>
      <c r="E259" s="59">
        <v>1070386</v>
      </c>
      <c r="F259" s="59">
        <v>50</v>
      </c>
      <c r="G259" s="59">
        <v>149071</v>
      </c>
      <c r="H259" s="59">
        <v>99</v>
      </c>
      <c r="I259" s="59">
        <v>657641</v>
      </c>
      <c r="J259" s="59">
        <v>8</v>
      </c>
      <c r="K259" s="59">
        <v>108614</v>
      </c>
      <c r="L259" s="59">
        <v>4</v>
      </c>
      <c r="M259" s="59">
        <v>76054</v>
      </c>
      <c r="N259" s="59">
        <v>0</v>
      </c>
      <c r="O259" s="60">
        <v>0</v>
      </c>
      <c r="P259" s="61">
        <f>B259-D259-F259-H259-J259-L259</f>
        <v>0</v>
      </c>
      <c r="Q259" s="61" t="e">
        <f>C259-E259-G259-I259-K259-M259-O259-#REF!</f>
        <v>#REF!</v>
      </c>
      <c r="R259" s="51"/>
    </row>
    <row r="260" ht="12">
      <c r="A260" s="64" t="s">
        <v>14</v>
      </c>
    </row>
    <row r="261" spans="1:15" ht="35.25" customHeight="1">
      <c r="A261" s="88" t="s">
        <v>392</v>
      </c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</row>
    <row r="263" spans="1:17" ht="12">
      <c r="A263" s="65" t="s">
        <v>391</v>
      </c>
      <c r="B263" s="66" t="s">
        <v>440</v>
      </c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>
        <f>P262-P145</f>
        <v>-2</v>
      </c>
      <c r="Q263" s="51" t="e">
        <f>Q262-Q145</f>
        <v>#REF!</v>
      </c>
    </row>
    <row r="264" spans="2:17" ht="1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</row>
    <row r="265" spans="2:17" ht="12" customHeight="1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51"/>
      <c r="Q265" s="51"/>
    </row>
    <row r="266" spans="2:18" ht="12" customHeight="1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2:17" ht="12" customHeight="1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</row>
    <row r="268" spans="2:15" ht="1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2:17" ht="1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</row>
    <row r="270" spans="2:15" ht="1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2:15" ht="1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2:15" ht="1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2:15" ht="1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2:15" ht="1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2:17" ht="1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>
        <f>P268-P146</f>
        <v>0</v>
      </c>
      <c r="Q275" s="51" t="e">
        <f>Q268-Q146</f>
        <v>#REF!</v>
      </c>
    </row>
    <row r="276" spans="2:17" ht="1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>
        <f>P269-P147</f>
        <v>-1</v>
      </c>
      <c r="Q276" s="51" t="e">
        <f>Q269-Q147</f>
        <v>#REF!</v>
      </c>
    </row>
    <row r="277" spans="2:17" ht="1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>
        <f>P270-P148</f>
        <v>-1</v>
      </c>
      <c r="Q277" s="51" t="e">
        <f>Q270-Q148</f>
        <v>#REF!</v>
      </c>
    </row>
    <row r="278" spans="2:17" ht="1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>
        <f>P271-P149</f>
        <v>0</v>
      </c>
      <c r="Q278" s="51" t="e">
        <f>Q271-Q149</f>
        <v>#REF!</v>
      </c>
    </row>
    <row r="279" spans="2:17" ht="1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>
        <f>P272-P150</f>
        <v>0</v>
      </c>
      <c r="Q279" s="51" t="e">
        <f>Q272-Q150</f>
        <v>#REF!</v>
      </c>
    </row>
    <row r="280" spans="2:15" ht="1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2:15" ht="1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2:15" ht="1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2:15" ht="1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2:15" ht="1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2:15" ht="1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2:15" ht="1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2:15" ht="1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</sheetData>
  <sheetProtection/>
  <mergeCells count="10">
    <mergeCell ref="A261:O261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221</v>
      </c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194</v>
      </c>
      <c r="B7" s="28">
        <v>40713</v>
      </c>
      <c r="C7" s="28">
        <v>25885034</v>
      </c>
      <c r="D7" s="28">
        <v>39117</v>
      </c>
      <c r="E7" s="28">
        <v>15561710</v>
      </c>
      <c r="F7" s="28">
        <v>610</v>
      </c>
      <c r="G7" s="28">
        <v>2859786</v>
      </c>
      <c r="H7" s="28">
        <v>836</v>
      </c>
      <c r="I7" s="28">
        <v>5416606</v>
      </c>
      <c r="J7" s="28">
        <v>78</v>
      </c>
      <c r="K7" s="28">
        <v>920642</v>
      </c>
      <c r="L7" s="28">
        <v>71</v>
      </c>
      <c r="M7" s="28">
        <v>1126272</v>
      </c>
      <c r="N7" s="28">
        <v>1</v>
      </c>
      <c r="O7" s="29">
        <v>18</v>
      </c>
      <c r="R7" s="4"/>
    </row>
    <row r="8" spans="1:18" s="3" customFormat="1" ht="11.25">
      <c r="A8" s="33" t="s">
        <v>195</v>
      </c>
      <c r="B8" s="26">
        <v>1201</v>
      </c>
      <c r="C8" s="26">
        <v>3220367</v>
      </c>
      <c r="D8" s="26">
        <v>803</v>
      </c>
      <c r="E8" s="26">
        <v>624500</v>
      </c>
      <c r="F8" s="26">
        <v>120</v>
      </c>
      <c r="G8" s="26">
        <v>505895</v>
      </c>
      <c r="H8" s="26">
        <v>202</v>
      </c>
      <c r="I8" s="26">
        <v>1271479</v>
      </c>
      <c r="J8" s="26">
        <v>37</v>
      </c>
      <c r="K8" s="26">
        <v>434548</v>
      </c>
      <c r="L8" s="26">
        <v>39</v>
      </c>
      <c r="M8" s="26">
        <v>383945</v>
      </c>
      <c r="N8" s="26">
        <v>0</v>
      </c>
      <c r="O8" s="27">
        <v>0</v>
      </c>
      <c r="R8" s="4"/>
    </row>
    <row r="9" spans="1:18" ht="11.25">
      <c r="A9" s="33" t="s">
        <v>196</v>
      </c>
      <c r="B9" s="26">
        <v>504</v>
      </c>
      <c r="C9" s="26">
        <v>2058637</v>
      </c>
      <c r="D9" s="26">
        <v>232</v>
      </c>
      <c r="E9" s="26">
        <v>329210</v>
      </c>
      <c r="F9" s="26">
        <v>143</v>
      </c>
      <c r="G9" s="26">
        <v>480948</v>
      </c>
      <c r="H9" s="26">
        <v>107</v>
      </c>
      <c r="I9" s="26">
        <v>942054</v>
      </c>
      <c r="J9" s="26">
        <v>18</v>
      </c>
      <c r="K9" s="26">
        <v>204640</v>
      </c>
      <c r="L9" s="26">
        <v>4</v>
      </c>
      <c r="M9" s="26">
        <v>101785</v>
      </c>
      <c r="N9" s="26">
        <v>0</v>
      </c>
      <c r="O9" s="27">
        <v>0</v>
      </c>
      <c r="R9" s="5"/>
    </row>
    <row r="10" spans="1:18" ht="11.25">
      <c r="A10" s="33" t="s">
        <v>197</v>
      </c>
      <c r="B10" s="26">
        <v>5309</v>
      </c>
      <c r="C10" s="26">
        <v>3409121</v>
      </c>
      <c r="D10" s="26">
        <v>5199</v>
      </c>
      <c r="E10" s="26">
        <v>1837818</v>
      </c>
      <c r="F10" s="26">
        <v>37</v>
      </c>
      <c r="G10" s="26">
        <v>205595</v>
      </c>
      <c r="H10" s="26">
        <v>58</v>
      </c>
      <c r="I10" s="26">
        <v>835309</v>
      </c>
      <c r="J10" s="26">
        <v>1</v>
      </c>
      <c r="K10" s="26">
        <v>42885</v>
      </c>
      <c r="L10" s="26">
        <v>14</v>
      </c>
      <c r="M10" s="26">
        <v>487514</v>
      </c>
      <c r="N10" s="26">
        <v>0</v>
      </c>
      <c r="O10" s="27">
        <v>0</v>
      </c>
      <c r="R10" s="5"/>
    </row>
    <row r="11" spans="1:18" ht="11.25">
      <c r="A11" s="33" t="s">
        <v>198</v>
      </c>
      <c r="B11" s="26">
        <v>6118</v>
      </c>
      <c r="C11" s="26">
        <v>2238031</v>
      </c>
      <c r="D11" s="26">
        <v>6093</v>
      </c>
      <c r="E11" s="26">
        <v>1968443</v>
      </c>
      <c r="F11" s="26">
        <v>12</v>
      </c>
      <c r="G11" s="26">
        <v>135125</v>
      </c>
      <c r="H11" s="26">
        <v>13</v>
      </c>
      <c r="I11" s="26">
        <v>134463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7">
        <v>0</v>
      </c>
      <c r="R11" s="5"/>
    </row>
    <row r="12" spans="1:18" ht="11.25">
      <c r="A12" s="33" t="s">
        <v>199</v>
      </c>
      <c r="B12" s="26">
        <v>5017</v>
      </c>
      <c r="C12" s="26">
        <v>2370952</v>
      </c>
      <c r="D12" s="26">
        <v>4890</v>
      </c>
      <c r="E12" s="26">
        <v>1757357</v>
      </c>
      <c r="F12" s="26">
        <v>9</v>
      </c>
      <c r="G12" s="26">
        <v>45110</v>
      </c>
      <c r="H12" s="26">
        <v>104</v>
      </c>
      <c r="I12" s="26">
        <v>417444</v>
      </c>
      <c r="J12" s="26">
        <v>3</v>
      </c>
      <c r="K12" s="26">
        <v>32458</v>
      </c>
      <c r="L12" s="26">
        <v>10</v>
      </c>
      <c r="M12" s="26">
        <v>118565</v>
      </c>
      <c r="N12" s="26">
        <v>1</v>
      </c>
      <c r="O12" s="27">
        <v>18</v>
      </c>
      <c r="P12" s="5">
        <f aca="true" t="shared" si="0" ref="P12:P33">B12-D12-F12-H12-J12-L12</f>
        <v>1</v>
      </c>
      <c r="Q12" s="5" t="e">
        <f>C12-E12-G12-I12-K12-M12-O12-#REF!</f>
        <v>#REF!</v>
      </c>
      <c r="R12" s="5"/>
    </row>
    <row r="13" spans="1:18" ht="11.25">
      <c r="A13" s="33" t="s">
        <v>200</v>
      </c>
      <c r="B13" s="26">
        <v>21994</v>
      </c>
      <c r="C13" s="26">
        <v>10804994</v>
      </c>
      <c r="D13" s="26">
        <v>21363</v>
      </c>
      <c r="E13" s="26">
        <v>7758474</v>
      </c>
      <c r="F13" s="26">
        <v>257</v>
      </c>
      <c r="G13" s="26">
        <v>1020426</v>
      </c>
      <c r="H13" s="26">
        <v>351</v>
      </c>
      <c r="I13" s="26">
        <v>1785520</v>
      </c>
      <c r="J13" s="26">
        <v>19</v>
      </c>
      <c r="K13" s="26">
        <v>206111</v>
      </c>
      <c r="L13" s="26">
        <v>4</v>
      </c>
      <c r="M13" s="26">
        <v>34463</v>
      </c>
      <c r="N13" s="26">
        <v>0</v>
      </c>
      <c r="O13" s="27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4" t="s">
        <v>201</v>
      </c>
      <c r="B14" s="24">
        <v>1611</v>
      </c>
      <c r="C14" s="24">
        <v>586719</v>
      </c>
      <c r="D14" s="24">
        <v>1576</v>
      </c>
      <c r="E14" s="24">
        <v>456039</v>
      </c>
      <c r="F14" s="24">
        <v>34</v>
      </c>
      <c r="G14" s="24">
        <v>126873</v>
      </c>
      <c r="H14" s="24">
        <v>1</v>
      </c>
      <c r="I14" s="24">
        <v>3807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202</v>
      </c>
      <c r="B15" s="24">
        <v>4206</v>
      </c>
      <c r="C15" s="24">
        <v>3323740</v>
      </c>
      <c r="D15" s="24">
        <v>3885</v>
      </c>
      <c r="E15" s="24">
        <v>1871395</v>
      </c>
      <c r="F15" s="24">
        <v>71</v>
      </c>
      <c r="G15" s="24">
        <v>395638</v>
      </c>
      <c r="H15" s="24">
        <v>245</v>
      </c>
      <c r="I15" s="24">
        <v>994432</v>
      </c>
      <c r="J15" s="24">
        <v>5</v>
      </c>
      <c r="K15" s="24">
        <v>62275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203</v>
      </c>
      <c r="B16" s="24">
        <v>1891</v>
      </c>
      <c r="C16" s="24">
        <v>1281326</v>
      </c>
      <c r="D16" s="24">
        <v>1793</v>
      </c>
      <c r="E16" s="24">
        <v>625527</v>
      </c>
      <c r="F16" s="24">
        <v>22</v>
      </c>
      <c r="G16" s="24">
        <v>105134</v>
      </c>
      <c r="H16" s="24">
        <v>62</v>
      </c>
      <c r="I16" s="24">
        <v>428937</v>
      </c>
      <c r="J16" s="24">
        <v>11</v>
      </c>
      <c r="K16" s="24">
        <v>100663</v>
      </c>
      <c r="L16" s="24">
        <v>3</v>
      </c>
      <c r="M16" s="24">
        <v>21065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204</v>
      </c>
      <c r="B17" s="24">
        <v>1860</v>
      </c>
      <c r="C17" s="24">
        <v>702344</v>
      </c>
      <c r="D17" s="24">
        <v>1834</v>
      </c>
      <c r="E17" s="24">
        <v>606928</v>
      </c>
      <c r="F17" s="24">
        <v>26</v>
      </c>
      <c r="G17" s="24">
        <v>95416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205</v>
      </c>
      <c r="B18" s="24">
        <v>2330</v>
      </c>
      <c r="C18" s="24">
        <v>1026419</v>
      </c>
      <c r="D18" s="24">
        <v>2298</v>
      </c>
      <c r="E18" s="24">
        <v>1010393</v>
      </c>
      <c r="F18" s="24">
        <v>32</v>
      </c>
      <c r="G18" s="24">
        <v>16026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206</v>
      </c>
      <c r="B19" s="24">
        <v>1643</v>
      </c>
      <c r="C19" s="24">
        <v>409752</v>
      </c>
      <c r="D19" s="24">
        <v>1641</v>
      </c>
      <c r="E19" s="24">
        <v>392028</v>
      </c>
      <c r="F19" s="24">
        <v>1</v>
      </c>
      <c r="G19" s="24">
        <v>4326</v>
      </c>
      <c r="H19" s="24">
        <v>0</v>
      </c>
      <c r="I19" s="24">
        <v>0</v>
      </c>
      <c r="J19" s="24">
        <v>0</v>
      </c>
      <c r="K19" s="24">
        <v>0</v>
      </c>
      <c r="L19" s="24">
        <v>1</v>
      </c>
      <c r="M19" s="24">
        <v>13398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207</v>
      </c>
      <c r="B20" s="24">
        <v>1723</v>
      </c>
      <c r="C20" s="24">
        <v>723717</v>
      </c>
      <c r="D20" s="24">
        <v>1722</v>
      </c>
      <c r="E20" s="24">
        <v>722206</v>
      </c>
      <c r="F20" s="24">
        <v>1</v>
      </c>
      <c r="G20" s="24">
        <v>1511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208</v>
      </c>
      <c r="B21" s="24">
        <v>1132</v>
      </c>
      <c r="C21" s="24">
        <v>414797</v>
      </c>
      <c r="D21" s="24">
        <v>1131</v>
      </c>
      <c r="E21" s="24">
        <v>401211</v>
      </c>
      <c r="F21" s="24">
        <v>1</v>
      </c>
      <c r="G21" s="24">
        <v>13586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209</v>
      </c>
      <c r="B22" s="24">
        <v>2089</v>
      </c>
      <c r="C22" s="24">
        <v>610817</v>
      </c>
      <c r="D22" s="24">
        <v>2088</v>
      </c>
      <c r="E22" s="24">
        <v>607646</v>
      </c>
      <c r="F22" s="24">
        <v>1</v>
      </c>
      <c r="G22" s="24">
        <v>3171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210</v>
      </c>
      <c r="B23" s="24">
        <v>552</v>
      </c>
      <c r="C23" s="24">
        <v>124189</v>
      </c>
      <c r="D23" s="24">
        <v>549</v>
      </c>
      <c r="E23" s="24">
        <v>123663</v>
      </c>
      <c r="F23" s="24">
        <v>3</v>
      </c>
      <c r="G23" s="24">
        <v>526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211</v>
      </c>
      <c r="B24" s="24">
        <v>649</v>
      </c>
      <c r="C24" s="24">
        <v>310601</v>
      </c>
      <c r="D24" s="24">
        <v>645</v>
      </c>
      <c r="E24" s="24">
        <v>272292</v>
      </c>
      <c r="F24" s="24">
        <v>3</v>
      </c>
      <c r="G24" s="24">
        <v>23594</v>
      </c>
      <c r="H24" s="24">
        <v>1</v>
      </c>
      <c r="I24" s="24">
        <v>14715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212</v>
      </c>
      <c r="B25" s="24">
        <v>250</v>
      </c>
      <c r="C25" s="24">
        <v>81719</v>
      </c>
      <c r="D25" s="24">
        <v>250</v>
      </c>
      <c r="E25" s="24">
        <v>81719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213</v>
      </c>
      <c r="B26" s="24">
        <v>242</v>
      </c>
      <c r="C26" s="24">
        <v>193900</v>
      </c>
      <c r="D26" s="24">
        <v>192</v>
      </c>
      <c r="E26" s="24">
        <v>104010</v>
      </c>
      <c r="F26" s="24">
        <v>49</v>
      </c>
      <c r="G26" s="24">
        <v>86649</v>
      </c>
      <c r="H26" s="24">
        <v>1</v>
      </c>
      <c r="I26" s="24">
        <v>3241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214</v>
      </c>
      <c r="B27" s="24">
        <v>985</v>
      </c>
      <c r="C27" s="24">
        <v>807590</v>
      </c>
      <c r="D27" s="24">
        <v>933</v>
      </c>
      <c r="E27" s="24">
        <v>290620</v>
      </c>
      <c r="F27" s="24">
        <v>8</v>
      </c>
      <c r="G27" s="24">
        <v>133409</v>
      </c>
      <c r="H27" s="24">
        <v>41</v>
      </c>
      <c r="I27" s="24">
        <v>340388</v>
      </c>
      <c r="J27" s="24">
        <v>3</v>
      </c>
      <c r="K27" s="24">
        <v>43173</v>
      </c>
      <c r="L27" s="24">
        <v>0</v>
      </c>
      <c r="M27" s="24">
        <v>0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215</v>
      </c>
      <c r="B28" s="24">
        <v>831</v>
      </c>
      <c r="C28" s="24">
        <v>207364</v>
      </c>
      <c r="D28" s="24">
        <v>826</v>
      </c>
      <c r="E28" s="24">
        <v>192797</v>
      </c>
      <c r="F28" s="24">
        <v>5</v>
      </c>
      <c r="G28" s="24">
        <v>14567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216</v>
      </c>
      <c r="B29" s="26">
        <v>304</v>
      </c>
      <c r="C29" s="26">
        <v>133655</v>
      </c>
      <c r="D29" s="26">
        <v>302</v>
      </c>
      <c r="E29" s="26">
        <v>113899</v>
      </c>
      <c r="F29" s="26">
        <v>2</v>
      </c>
      <c r="G29" s="26">
        <v>19756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217</v>
      </c>
      <c r="B30" s="24">
        <v>297</v>
      </c>
      <c r="C30" s="24">
        <v>130652</v>
      </c>
      <c r="D30" s="24">
        <v>295</v>
      </c>
      <c r="E30" s="24">
        <v>110896</v>
      </c>
      <c r="F30" s="24">
        <v>2</v>
      </c>
      <c r="G30" s="24">
        <v>19756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218</v>
      </c>
      <c r="B31" s="24">
        <v>7</v>
      </c>
      <c r="C31" s="24">
        <v>3003</v>
      </c>
      <c r="D31" s="24">
        <v>7</v>
      </c>
      <c r="E31" s="24">
        <v>3003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26">
        <v>40</v>
      </c>
      <c r="C32" s="26">
        <v>12001</v>
      </c>
      <c r="D32" s="26">
        <v>40</v>
      </c>
      <c r="E32" s="26">
        <v>12001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63</v>
      </c>
      <c r="B33" s="26">
        <v>226</v>
      </c>
      <c r="C33" s="26">
        <v>1637276</v>
      </c>
      <c r="D33" s="26">
        <v>195</v>
      </c>
      <c r="E33" s="26">
        <v>1160008</v>
      </c>
      <c r="F33" s="26">
        <v>30</v>
      </c>
      <c r="G33" s="26">
        <v>446931</v>
      </c>
      <c r="H33" s="26">
        <v>1</v>
      </c>
      <c r="I33" s="26">
        <v>30337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  <c r="P33" s="4">
        <f t="shared" si="0"/>
        <v>0</v>
      </c>
      <c r="Q33" s="4" t="e">
        <f>C33-E33-G33-I33-K33-M33-O33-#REF!</f>
        <v>#REF!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8" spans="1:17" ht="11.25" hidden="1">
      <c r="A38" s="30" t="s">
        <v>67</v>
      </c>
      <c r="B38" s="32">
        <f>B7-SUM(B8:B13)-B29-B32-B33</f>
        <v>0</v>
      </c>
      <c r="C38" s="32">
        <f aca="true" t="shared" si="1" ref="C38:O38">C7-SUM(C8:C13)-C29-C32-C33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B13-SUM(B14:B28)</f>
        <v>0</v>
      </c>
      <c r="C39" s="32">
        <f aca="true" t="shared" si="2" ref="C39:O39">C13-SUM(C14:C28)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>B29-B30-B31</f>
        <v>0</v>
      </c>
      <c r="C40" s="32">
        <f aca="true" t="shared" si="3" ref="C40:O40">C29-C30-C31</f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66</v>
      </c>
      <c r="B41" s="32">
        <f>B7-'年月monthly'!B132</f>
        <v>0</v>
      </c>
      <c r="C41" s="32">
        <f>C7-'年月monthly'!C132</f>
        <v>0</v>
      </c>
      <c r="D41" s="32">
        <f>D7-'年月monthly'!D132</f>
        <v>0</v>
      </c>
      <c r="E41" s="32">
        <f>E7-'年月monthly'!E132</f>
        <v>0</v>
      </c>
      <c r="F41" s="32">
        <f>F7-'年月monthly'!F132</f>
        <v>0</v>
      </c>
      <c r="G41" s="32">
        <f>G7-'年月monthly'!G132</f>
        <v>0</v>
      </c>
      <c r="H41" s="32">
        <f>H7-'年月monthly'!H132</f>
        <v>0</v>
      </c>
      <c r="I41" s="32">
        <f>I7-'年月monthly'!I132</f>
        <v>0</v>
      </c>
      <c r="J41" s="32">
        <f>J7-'年月monthly'!J132</f>
        <v>0</v>
      </c>
      <c r="K41" s="32">
        <f>K7-'年月monthly'!K132</f>
        <v>0</v>
      </c>
      <c r="L41" s="32">
        <f>L7-'年月monthly'!L132</f>
        <v>0</v>
      </c>
      <c r="M41" s="32">
        <f>M7-'年月monthly'!M132</f>
        <v>0</v>
      </c>
      <c r="N41" s="32">
        <f>N7-'年月monthly'!N132</f>
        <v>0</v>
      </c>
      <c r="O41" s="32">
        <f>O7-'年月monthly'!O132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193</v>
      </c>
    </row>
    <row r="3" spans="1:15" ht="11.25">
      <c r="A3" s="103" t="s">
        <v>145</v>
      </c>
      <c r="B3" s="106" t="s">
        <v>146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147</v>
      </c>
      <c r="O3" s="109"/>
    </row>
    <row r="4" spans="1:15" ht="11.25" customHeight="1">
      <c r="A4" s="104"/>
      <c r="B4" s="106"/>
      <c r="C4" s="106"/>
      <c r="D4" s="112" t="s">
        <v>148</v>
      </c>
      <c r="E4" s="112"/>
      <c r="F4" s="112" t="s">
        <v>149</v>
      </c>
      <c r="G4" s="112"/>
      <c r="H4" s="112" t="s">
        <v>150</v>
      </c>
      <c r="I4" s="112"/>
      <c r="J4" s="112" t="s">
        <v>151</v>
      </c>
      <c r="K4" s="112"/>
      <c r="L4" s="112" t="s">
        <v>152</v>
      </c>
      <c r="M4" s="112"/>
      <c r="N4" s="110"/>
      <c r="O4" s="111"/>
    </row>
    <row r="5" spans="1:15" s="2" customFormat="1" ht="21.75">
      <c r="A5" s="104"/>
      <c r="B5" s="10" t="s">
        <v>153</v>
      </c>
      <c r="C5" s="8" t="s">
        <v>154</v>
      </c>
      <c r="D5" s="10" t="s">
        <v>155</v>
      </c>
      <c r="E5" s="8" t="s">
        <v>154</v>
      </c>
      <c r="F5" s="10" t="s">
        <v>155</v>
      </c>
      <c r="G5" s="8" t="s">
        <v>154</v>
      </c>
      <c r="H5" s="10" t="s">
        <v>155</v>
      </c>
      <c r="I5" s="8" t="s">
        <v>154</v>
      </c>
      <c r="J5" s="10" t="s">
        <v>155</v>
      </c>
      <c r="K5" s="8" t="s">
        <v>154</v>
      </c>
      <c r="L5" s="10" t="s">
        <v>155</v>
      </c>
      <c r="M5" s="8" t="s">
        <v>154</v>
      </c>
      <c r="N5" s="6" t="s">
        <v>155</v>
      </c>
      <c r="O5" s="14" t="s">
        <v>154</v>
      </c>
    </row>
    <row r="6" spans="1:18" s="2" customFormat="1" ht="22.5">
      <c r="A6" s="105"/>
      <c r="B6" s="13" t="s">
        <v>156</v>
      </c>
      <c r="C6" s="9" t="s">
        <v>157</v>
      </c>
      <c r="D6" s="11" t="s">
        <v>156</v>
      </c>
      <c r="E6" s="9" t="s">
        <v>157</v>
      </c>
      <c r="F6" s="11" t="s">
        <v>156</v>
      </c>
      <c r="G6" s="9" t="s">
        <v>157</v>
      </c>
      <c r="H6" s="11" t="s">
        <v>156</v>
      </c>
      <c r="I6" s="9" t="s">
        <v>157</v>
      </c>
      <c r="J6" s="11" t="s">
        <v>156</v>
      </c>
      <c r="K6" s="9" t="s">
        <v>157</v>
      </c>
      <c r="L6" s="11" t="s">
        <v>156</v>
      </c>
      <c r="M6" s="9" t="s">
        <v>157</v>
      </c>
      <c r="N6" s="12" t="s">
        <v>156</v>
      </c>
      <c r="O6" s="15" t="s">
        <v>157</v>
      </c>
      <c r="R6" s="5"/>
    </row>
    <row r="7" spans="1:18" s="3" customFormat="1" ht="11.25">
      <c r="A7" s="17" t="s">
        <v>158</v>
      </c>
      <c r="B7" s="28">
        <v>35232</v>
      </c>
      <c r="C7" s="28">
        <v>24013834</v>
      </c>
      <c r="D7" s="28">
        <v>33711</v>
      </c>
      <c r="E7" s="28">
        <v>12077948</v>
      </c>
      <c r="F7" s="28">
        <v>563</v>
      </c>
      <c r="G7" s="28">
        <v>3217016</v>
      </c>
      <c r="H7" s="28">
        <v>790</v>
      </c>
      <c r="I7" s="28">
        <v>5144752</v>
      </c>
      <c r="J7" s="28">
        <v>78</v>
      </c>
      <c r="K7" s="28">
        <v>1265587</v>
      </c>
      <c r="L7" s="28">
        <v>90</v>
      </c>
      <c r="M7" s="28">
        <v>2296421</v>
      </c>
      <c r="N7" s="28">
        <v>0</v>
      </c>
      <c r="O7" s="29">
        <v>12110</v>
      </c>
      <c r="R7" s="4"/>
    </row>
    <row r="8" spans="1:18" s="3" customFormat="1" ht="11.25">
      <c r="A8" s="20" t="s">
        <v>159</v>
      </c>
      <c r="B8" s="28">
        <v>31786</v>
      </c>
      <c r="C8" s="28">
        <v>18368682</v>
      </c>
      <c r="D8" s="28">
        <v>30725</v>
      </c>
      <c r="E8" s="28">
        <v>10531708</v>
      </c>
      <c r="F8" s="28">
        <v>353</v>
      </c>
      <c r="G8" s="28">
        <v>1443221</v>
      </c>
      <c r="H8" s="28">
        <v>562</v>
      </c>
      <c r="I8" s="28">
        <v>3407800</v>
      </c>
      <c r="J8" s="28">
        <v>68</v>
      </c>
      <c r="K8" s="28">
        <v>1089174</v>
      </c>
      <c r="L8" s="28">
        <v>78</v>
      </c>
      <c r="M8" s="28">
        <v>1884862</v>
      </c>
      <c r="N8" s="28">
        <v>0</v>
      </c>
      <c r="O8" s="29">
        <v>11917</v>
      </c>
      <c r="R8" s="4"/>
    </row>
    <row r="9" spans="1:18" ht="12">
      <c r="A9" s="21" t="s">
        <v>160</v>
      </c>
      <c r="B9" s="24">
        <v>1103</v>
      </c>
      <c r="C9" s="24">
        <v>4146418</v>
      </c>
      <c r="D9" s="24">
        <v>616</v>
      </c>
      <c r="E9" s="24">
        <v>427149</v>
      </c>
      <c r="F9" s="24">
        <v>112</v>
      </c>
      <c r="G9" s="24">
        <v>412459</v>
      </c>
      <c r="H9" s="24">
        <v>305</v>
      </c>
      <c r="I9" s="24">
        <v>1869799</v>
      </c>
      <c r="J9" s="24">
        <v>40</v>
      </c>
      <c r="K9" s="24">
        <v>651400</v>
      </c>
      <c r="L9" s="24">
        <v>30</v>
      </c>
      <c r="M9" s="24">
        <v>773694</v>
      </c>
      <c r="N9" s="24">
        <v>0</v>
      </c>
      <c r="O9" s="25">
        <v>11917</v>
      </c>
      <c r="R9" s="5"/>
    </row>
    <row r="10" spans="1:18" ht="12">
      <c r="A10" s="21" t="s">
        <v>161</v>
      </c>
      <c r="B10" s="24">
        <v>1563</v>
      </c>
      <c r="C10" s="24">
        <v>410534</v>
      </c>
      <c r="D10" s="24">
        <v>1552</v>
      </c>
      <c r="E10" s="24">
        <v>378545</v>
      </c>
      <c r="F10" s="24">
        <v>11</v>
      </c>
      <c r="G10" s="24">
        <v>31989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162</v>
      </c>
      <c r="B11" s="24">
        <v>3039</v>
      </c>
      <c r="C11" s="24">
        <v>2243132</v>
      </c>
      <c r="D11" s="24">
        <v>2898</v>
      </c>
      <c r="E11" s="24">
        <v>1423270</v>
      </c>
      <c r="F11" s="24">
        <v>67</v>
      </c>
      <c r="G11" s="24">
        <v>288477</v>
      </c>
      <c r="H11" s="24">
        <v>56</v>
      </c>
      <c r="I11" s="24">
        <v>311420</v>
      </c>
      <c r="J11" s="24">
        <v>6</v>
      </c>
      <c r="K11" s="24">
        <v>64092</v>
      </c>
      <c r="L11" s="24">
        <v>12</v>
      </c>
      <c r="M11" s="24">
        <v>155873</v>
      </c>
      <c r="N11" s="24">
        <v>0</v>
      </c>
      <c r="O11" s="25">
        <v>0</v>
      </c>
      <c r="R11" s="5"/>
    </row>
    <row r="12" spans="1:18" ht="12">
      <c r="A12" s="21" t="s">
        <v>163</v>
      </c>
      <c r="B12" s="24">
        <v>1521</v>
      </c>
      <c r="C12" s="24">
        <v>1020036</v>
      </c>
      <c r="D12" s="24">
        <v>1450</v>
      </c>
      <c r="E12" s="24">
        <v>483874</v>
      </c>
      <c r="F12" s="24">
        <v>18</v>
      </c>
      <c r="G12" s="24">
        <v>25320</v>
      </c>
      <c r="H12" s="24">
        <v>43</v>
      </c>
      <c r="I12" s="24">
        <v>344613</v>
      </c>
      <c r="J12" s="24">
        <v>5</v>
      </c>
      <c r="K12" s="24">
        <v>84617</v>
      </c>
      <c r="L12" s="24">
        <v>5</v>
      </c>
      <c r="M12" s="24">
        <v>81612</v>
      </c>
      <c r="N12" s="24">
        <v>0</v>
      </c>
      <c r="O12" s="25">
        <v>0</v>
      </c>
      <c r="P12" s="5">
        <f aca="true" t="shared" si="0" ref="P12:P36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164</v>
      </c>
      <c r="B13" s="24">
        <v>1438</v>
      </c>
      <c r="C13" s="24">
        <v>461513</v>
      </c>
      <c r="D13" s="24">
        <v>1434</v>
      </c>
      <c r="E13" s="24">
        <v>431007</v>
      </c>
      <c r="F13" s="24">
        <v>4</v>
      </c>
      <c r="G13" s="24">
        <v>30506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165</v>
      </c>
      <c r="B14" s="24">
        <v>3888</v>
      </c>
      <c r="C14" s="24">
        <v>1301871</v>
      </c>
      <c r="D14" s="24">
        <v>3872</v>
      </c>
      <c r="E14" s="24">
        <v>1199974</v>
      </c>
      <c r="F14" s="24">
        <v>10</v>
      </c>
      <c r="G14" s="24">
        <v>33401</v>
      </c>
      <c r="H14" s="24">
        <v>3</v>
      </c>
      <c r="I14" s="24">
        <v>22015</v>
      </c>
      <c r="J14" s="24">
        <v>3</v>
      </c>
      <c r="K14" s="24">
        <v>46481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166</v>
      </c>
      <c r="B15" s="24">
        <v>1541</v>
      </c>
      <c r="C15" s="24">
        <v>594827</v>
      </c>
      <c r="D15" s="24">
        <v>1537</v>
      </c>
      <c r="E15" s="24">
        <v>564767</v>
      </c>
      <c r="F15" s="24">
        <v>4</v>
      </c>
      <c r="G15" s="24">
        <v>30060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167</v>
      </c>
      <c r="B16" s="24">
        <v>1064</v>
      </c>
      <c r="C16" s="24">
        <v>269364</v>
      </c>
      <c r="D16" s="24">
        <v>1061</v>
      </c>
      <c r="E16" s="24">
        <v>247825</v>
      </c>
      <c r="F16" s="24">
        <v>3</v>
      </c>
      <c r="G16" s="24">
        <v>21539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168</v>
      </c>
      <c r="B17" s="24">
        <v>1334</v>
      </c>
      <c r="C17" s="24">
        <v>517891</v>
      </c>
      <c r="D17" s="24">
        <v>1331</v>
      </c>
      <c r="E17" s="24">
        <v>494993</v>
      </c>
      <c r="F17" s="24">
        <v>3</v>
      </c>
      <c r="G17" s="24">
        <v>22898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169</v>
      </c>
      <c r="B18" s="24">
        <v>1020</v>
      </c>
      <c r="C18" s="24">
        <v>316838</v>
      </c>
      <c r="D18" s="24">
        <v>1020</v>
      </c>
      <c r="E18" s="24">
        <v>316838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170</v>
      </c>
      <c r="B19" s="24">
        <v>2906</v>
      </c>
      <c r="C19" s="24">
        <v>1090738</v>
      </c>
      <c r="D19" s="24">
        <v>2880</v>
      </c>
      <c r="E19" s="24">
        <v>941050</v>
      </c>
      <c r="F19" s="24">
        <v>10</v>
      </c>
      <c r="G19" s="24">
        <v>18388</v>
      </c>
      <c r="H19" s="24">
        <v>16</v>
      </c>
      <c r="I19" s="24">
        <v>131300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171</v>
      </c>
      <c r="B20" s="24">
        <v>3894</v>
      </c>
      <c r="C20" s="24">
        <v>1439815</v>
      </c>
      <c r="D20" s="24">
        <v>3862</v>
      </c>
      <c r="E20" s="24">
        <v>1354529</v>
      </c>
      <c r="F20" s="24">
        <v>15</v>
      </c>
      <c r="G20" s="24">
        <v>35596</v>
      </c>
      <c r="H20" s="24">
        <v>17</v>
      </c>
      <c r="I20" s="24">
        <v>49690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172</v>
      </c>
      <c r="B21" s="24">
        <v>1562</v>
      </c>
      <c r="C21" s="24">
        <v>442391</v>
      </c>
      <c r="D21" s="24">
        <v>1560</v>
      </c>
      <c r="E21" s="24">
        <v>434095</v>
      </c>
      <c r="F21" s="24">
        <v>2</v>
      </c>
      <c r="G21" s="24">
        <v>8296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173</v>
      </c>
      <c r="B22" s="24">
        <v>442</v>
      </c>
      <c r="C22" s="24">
        <v>126932</v>
      </c>
      <c r="D22" s="24">
        <v>442</v>
      </c>
      <c r="E22" s="24">
        <v>126932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174</v>
      </c>
      <c r="B23" s="24">
        <v>561</v>
      </c>
      <c r="C23" s="24">
        <v>208175</v>
      </c>
      <c r="D23" s="24">
        <v>555</v>
      </c>
      <c r="E23" s="24">
        <v>144091</v>
      </c>
      <c r="F23" s="24">
        <v>4</v>
      </c>
      <c r="G23" s="24">
        <v>34159</v>
      </c>
      <c r="H23" s="24">
        <v>2</v>
      </c>
      <c r="I23" s="24">
        <v>29925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175</v>
      </c>
      <c r="B24" s="24">
        <v>277</v>
      </c>
      <c r="C24" s="24">
        <v>118297</v>
      </c>
      <c r="D24" s="24">
        <v>275</v>
      </c>
      <c r="E24" s="24">
        <v>107193</v>
      </c>
      <c r="F24" s="24">
        <v>2</v>
      </c>
      <c r="G24" s="24">
        <v>11104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176</v>
      </c>
      <c r="B25" s="24">
        <v>107</v>
      </c>
      <c r="C25" s="24">
        <v>134372</v>
      </c>
      <c r="D25" s="24">
        <v>87</v>
      </c>
      <c r="E25" s="24">
        <v>61689</v>
      </c>
      <c r="F25" s="24">
        <v>20</v>
      </c>
      <c r="G25" s="24">
        <v>72683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177</v>
      </c>
      <c r="B26" s="24">
        <v>717</v>
      </c>
      <c r="C26" s="24">
        <v>522038</v>
      </c>
      <c r="D26" s="24">
        <v>663</v>
      </c>
      <c r="E26" s="24">
        <v>258417</v>
      </c>
      <c r="F26" s="24">
        <v>13</v>
      </c>
      <c r="G26" s="24">
        <v>46707</v>
      </c>
      <c r="H26" s="24">
        <v>35</v>
      </c>
      <c r="I26" s="24">
        <v>119606</v>
      </c>
      <c r="J26" s="24">
        <v>3</v>
      </c>
      <c r="K26" s="24">
        <v>56541</v>
      </c>
      <c r="L26" s="24">
        <v>3</v>
      </c>
      <c r="M26" s="24">
        <v>40767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178</v>
      </c>
      <c r="B27" s="24">
        <v>1164</v>
      </c>
      <c r="C27" s="24">
        <v>2095394</v>
      </c>
      <c r="D27" s="24">
        <v>1030</v>
      </c>
      <c r="E27" s="24">
        <v>425219</v>
      </c>
      <c r="F27" s="24">
        <v>50</v>
      </c>
      <c r="G27" s="24">
        <v>243679</v>
      </c>
      <c r="H27" s="24">
        <v>45</v>
      </c>
      <c r="I27" s="24">
        <v>407537</v>
      </c>
      <c r="J27" s="24">
        <v>11</v>
      </c>
      <c r="K27" s="24">
        <v>186043</v>
      </c>
      <c r="L27" s="24">
        <v>28</v>
      </c>
      <c r="M27" s="24">
        <v>832916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179</v>
      </c>
      <c r="B28" s="24">
        <v>473</v>
      </c>
      <c r="C28" s="24">
        <v>163404</v>
      </c>
      <c r="D28" s="24">
        <v>472</v>
      </c>
      <c r="E28" s="24">
        <v>162949</v>
      </c>
      <c r="F28" s="24">
        <v>1</v>
      </c>
      <c r="G28" s="24">
        <v>455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180</v>
      </c>
      <c r="B29" s="24">
        <v>2172</v>
      </c>
      <c r="C29" s="24">
        <v>744702</v>
      </c>
      <c r="D29" s="24">
        <v>2128</v>
      </c>
      <c r="E29" s="24">
        <v>547302</v>
      </c>
      <c r="F29" s="24">
        <v>4</v>
      </c>
      <c r="G29" s="24">
        <v>75505</v>
      </c>
      <c r="H29" s="24">
        <v>40</v>
      </c>
      <c r="I29" s="24">
        <v>121895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181</v>
      </c>
      <c r="B30" s="28">
        <v>534</v>
      </c>
      <c r="C30" s="28">
        <v>2462049</v>
      </c>
      <c r="D30" s="28">
        <v>193</v>
      </c>
      <c r="E30" s="28">
        <v>261476</v>
      </c>
      <c r="F30" s="28">
        <v>148</v>
      </c>
      <c r="G30" s="28">
        <v>464455</v>
      </c>
      <c r="H30" s="28">
        <v>176</v>
      </c>
      <c r="I30" s="28">
        <v>1291265</v>
      </c>
      <c r="J30" s="28">
        <v>9</v>
      </c>
      <c r="K30" s="28">
        <v>159624</v>
      </c>
      <c r="L30" s="28">
        <v>8</v>
      </c>
      <c r="M30" s="28">
        <v>285229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182</v>
      </c>
      <c r="B31" s="28">
        <v>2316</v>
      </c>
      <c r="C31" s="28">
        <v>1357104</v>
      </c>
      <c r="D31" s="28">
        <v>2247</v>
      </c>
      <c r="E31" s="28">
        <v>710415</v>
      </c>
      <c r="F31" s="28">
        <v>12</v>
      </c>
      <c r="G31" s="28">
        <v>57883</v>
      </c>
      <c r="H31" s="28">
        <v>52</v>
      </c>
      <c r="I31" s="28">
        <v>445687</v>
      </c>
      <c r="J31" s="28">
        <v>1</v>
      </c>
      <c r="K31" s="28">
        <v>16789</v>
      </c>
      <c r="L31" s="28">
        <v>4</v>
      </c>
      <c r="M31" s="28">
        <v>126330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183</v>
      </c>
      <c r="B32" s="28">
        <v>388</v>
      </c>
      <c r="C32" s="28">
        <v>142907</v>
      </c>
      <c r="D32" s="28">
        <v>385</v>
      </c>
      <c r="E32" s="28">
        <v>116247</v>
      </c>
      <c r="F32" s="28">
        <v>3</v>
      </c>
      <c r="G32" s="28">
        <v>26660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184</v>
      </c>
      <c r="B33" s="24">
        <v>380</v>
      </c>
      <c r="C33" s="24">
        <v>132837</v>
      </c>
      <c r="D33" s="24">
        <v>378</v>
      </c>
      <c r="E33" s="24">
        <v>113080</v>
      </c>
      <c r="F33" s="24">
        <v>2</v>
      </c>
      <c r="G33" s="24">
        <v>19757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185</v>
      </c>
      <c r="B34" s="24">
        <v>8</v>
      </c>
      <c r="C34" s="24">
        <v>10070</v>
      </c>
      <c r="D34" s="24">
        <v>7</v>
      </c>
      <c r="E34" s="24">
        <v>3167</v>
      </c>
      <c r="F34" s="24">
        <v>1</v>
      </c>
      <c r="G34" s="24">
        <v>6903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186</v>
      </c>
      <c r="B35" s="26">
        <v>36</v>
      </c>
      <c r="C35" s="26">
        <v>9807</v>
      </c>
      <c r="D35" s="26">
        <v>36</v>
      </c>
      <c r="E35" s="26">
        <v>9807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187</v>
      </c>
      <c r="B36" s="26">
        <v>172</v>
      </c>
      <c r="C36" s="26">
        <v>1673285</v>
      </c>
      <c r="D36" s="26">
        <v>125</v>
      </c>
      <c r="E36" s="26">
        <v>448295</v>
      </c>
      <c r="F36" s="26">
        <v>47</v>
      </c>
      <c r="G36" s="26">
        <v>1224797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193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188</v>
      </c>
    </row>
    <row r="39" spans="1:15" ht="24" customHeight="1">
      <c r="A39" s="101" t="s">
        <v>29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189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190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191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192</v>
      </c>
      <c r="B44" s="32">
        <f>B7-'年月monthly'!B119</f>
        <v>0</v>
      </c>
      <c r="C44" s="32">
        <f>C7-'年月monthly'!C119</f>
        <v>0</v>
      </c>
      <c r="D44" s="32">
        <f>D7-'年月monthly'!D119</f>
        <v>0</v>
      </c>
      <c r="E44" s="32">
        <f>E7-'年月monthly'!E119</f>
        <v>0</v>
      </c>
      <c r="F44" s="32">
        <f>F7-'年月monthly'!F119</f>
        <v>0</v>
      </c>
      <c r="G44" s="32">
        <f>G7-'年月monthly'!G119</f>
        <v>0</v>
      </c>
      <c r="H44" s="32">
        <f>H7-'年月monthly'!H119</f>
        <v>0</v>
      </c>
      <c r="I44" s="32">
        <f>I7-'年月monthly'!I119</f>
        <v>0</v>
      </c>
      <c r="J44" s="32">
        <f>J7-'年月monthly'!J119</f>
        <v>0</v>
      </c>
      <c r="K44" s="32">
        <f>K7-'年月monthly'!K119</f>
        <v>0</v>
      </c>
      <c r="L44" s="32">
        <f>L7-'年月monthly'!L119</f>
        <v>0</v>
      </c>
      <c r="M44" s="32">
        <f>M7-'年月monthly'!M119</f>
        <v>0</v>
      </c>
      <c r="N44" s="32">
        <f>N7-'年月monthly'!N119</f>
        <v>0</v>
      </c>
      <c r="O44" s="32">
        <f>O7-'年月monthly'!O119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144</v>
      </c>
    </row>
    <row r="3" spans="1:15" ht="11.25">
      <c r="A3" s="103" t="s">
        <v>94</v>
      </c>
      <c r="B3" s="106" t="s">
        <v>95</v>
      </c>
      <c r="C3" s="106"/>
      <c r="D3" s="107" t="s">
        <v>96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97</v>
      </c>
      <c r="O3" s="109"/>
    </row>
    <row r="4" spans="1:15" ht="11.25" customHeight="1">
      <c r="A4" s="104"/>
      <c r="B4" s="106"/>
      <c r="C4" s="106"/>
      <c r="D4" s="112" t="s">
        <v>98</v>
      </c>
      <c r="E4" s="112"/>
      <c r="F4" s="112" t="s">
        <v>99</v>
      </c>
      <c r="G4" s="112"/>
      <c r="H4" s="112" t="s">
        <v>100</v>
      </c>
      <c r="I4" s="112"/>
      <c r="J4" s="112" t="s">
        <v>101</v>
      </c>
      <c r="K4" s="112"/>
      <c r="L4" s="112" t="s">
        <v>102</v>
      </c>
      <c r="M4" s="112"/>
      <c r="N4" s="110"/>
      <c r="O4" s="111"/>
    </row>
    <row r="5" spans="1:15" s="2" customFormat="1" ht="21.75">
      <c r="A5" s="104"/>
      <c r="B5" s="10" t="s">
        <v>103</v>
      </c>
      <c r="C5" s="8" t="s">
        <v>104</v>
      </c>
      <c r="D5" s="10" t="s">
        <v>105</v>
      </c>
      <c r="E5" s="8" t="s">
        <v>104</v>
      </c>
      <c r="F5" s="10" t="s">
        <v>105</v>
      </c>
      <c r="G5" s="8" t="s">
        <v>104</v>
      </c>
      <c r="H5" s="10" t="s">
        <v>105</v>
      </c>
      <c r="I5" s="8" t="s">
        <v>104</v>
      </c>
      <c r="J5" s="10" t="s">
        <v>105</v>
      </c>
      <c r="K5" s="8" t="s">
        <v>104</v>
      </c>
      <c r="L5" s="10" t="s">
        <v>105</v>
      </c>
      <c r="M5" s="8" t="s">
        <v>104</v>
      </c>
      <c r="N5" s="6" t="s">
        <v>105</v>
      </c>
      <c r="O5" s="14" t="s">
        <v>104</v>
      </c>
    </row>
    <row r="6" spans="1:18" s="2" customFormat="1" ht="22.5">
      <c r="A6" s="105"/>
      <c r="B6" s="13" t="s">
        <v>106</v>
      </c>
      <c r="C6" s="9" t="s">
        <v>107</v>
      </c>
      <c r="D6" s="11" t="s">
        <v>106</v>
      </c>
      <c r="E6" s="9" t="s">
        <v>107</v>
      </c>
      <c r="F6" s="11" t="s">
        <v>106</v>
      </c>
      <c r="G6" s="9" t="s">
        <v>107</v>
      </c>
      <c r="H6" s="11" t="s">
        <v>106</v>
      </c>
      <c r="I6" s="9" t="s">
        <v>107</v>
      </c>
      <c r="J6" s="11" t="s">
        <v>106</v>
      </c>
      <c r="K6" s="9" t="s">
        <v>107</v>
      </c>
      <c r="L6" s="11" t="s">
        <v>106</v>
      </c>
      <c r="M6" s="9" t="s">
        <v>107</v>
      </c>
      <c r="N6" s="12" t="s">
        <v>106</v>
      </c>
      <c r="O6" s="15" t="s">
        <v>107</v>
      </c>
      <c r="R6" s="5"/>
    </row>
    <row r="7" spans="1:18" s="3" customFormat="1" ht="11.25">
      <c r="A7" s="17" t="s">
        <v>108</v>
      </c>
      <c r="B7" s="28">
        <v>28015</v>
      </c>
      <c r="C7" s="28">
        <v>26534930</v>
      </c>
      <c r="D7" s="28">
        <v>25154</v>
      </c>
      <c r="E7" s="28">
        <v>11233803</v>
      </c>
      <c r="F7" s="28">
        <v>1294</v>
      </c>
      <c r="G7" s="28">
        <v>5074406</v>
      </c>
      <c r="H7" s="28">
        <v>1338</v>
      </c>
      <c r="I7" s="28">
        <v>6427776</v>
      </c>
      <c r="J7" s="28">
        <v>115</v>
      </c>
      <c r="K7" s="28">
        <v>1386167</v>
      </c>
      <c r="L7" s="28">
        <v>109</v>
      </c>
      <c r="M7" s="28">
        <v>2411264</v>
      </c>
      <c r="N7" s="28">
        <v>5</v>
      </c>
      <c r="O7" s="29">
        <v>1514</v>
      </c>
      <c r="R7" s="4"/>
    </row>
    <row r="8" spans="1:18" s="3" customFormat="1" ht="11.25">
      <c r="A8" s="20" t="s">
        <v>109</v>
      </c>
      <c r="B8" s="28">
        <v>25440</v>
      </c>
      <c r="C8" s="28">
        <v>20279045</v>
      </c>
      <c r="D8" s="28">
        <v>23122</v>
      </c>
      <c r="E8" s="28">
        <v>9581627</v>
      </c>
      <c r="F8" s="28">
        <v>1006</v>
      </c>
      <c r="G8" s="28">
        <v>2900100</v>
      </c>
      <c r="H8" s="28">
        <v>1133</v>
      </c>
      <c r="I8" s="28">
        <v>4872111</v>
      </c>
      <c r="J8" s="28">
        <v>99</v>
      </c>
      <c r="K8" s="28">
        <v>1017102</v>
      </c>
      <c r="L8" s="28">
        <v>75</v>
      </c>
      <c r="M8" s="28">
        <v>1906591</v>
      </c>
      <c r="N8" s="28">
        <v>5</v>
      </c>
      <c r="O8" s="29">
        <v>1514</v>
      </c>
      <c r="R8" s="4"/>
    </row>
    <row r="9" spans="1:18" ht="12">
      <c r="A9" s="21" t="s">
        <v>110</v>
      </c>
      <c r="B9" s="24">
        <v>2460</v>
      </c>
      <c r="C9" s="24">
        <v>5922074</v>
      </c>
      <c r="D9" s="24">
        <v>1372</v>
      </c>
      <c r="E9" s="24">
        <v>866867</v>
      </c>
      <c r="F9" s="24">
        <v>538</v>
      </c>
      <c r="G9" s="24">
        <v>969115</v>
      </c>
      <c r="H9" s="24">
        <v>429</v>
      </c>
      <c r="I9" s="24">
        <v>2243501</v>
      </c>
      <c r="J9" s="24">
        <v>77</v>
      </c>
      <c r="K9" s="24">
        <v>795093</v>
      </c>
      <c r="L9" s="24">
        <v>43</v>
      </c>
      <c r="M9" s="24">
        <v>1047423</v>
      </c>
      <c r="N9" s="24">
        <v>1</v>
      </c>
      <c r="O9" s="25">
        <v>75</v>
      </c>
      <c r="R9" s="5"/>
    </row>
    <row r="10" spans="1:18" ht="12">
      <c r="A10" s="21" t="s">
        <v>111</v>
      </c>
      <c r="B10" s="24">
        <v>1305</v>
      </c>
      <c r="C10" s="24">
        <v>483996</v>
      </c>
      <c r="D10" s="24">
        <v>1297</v>
      </c>
      <c r="E10" s="24">
        <v>402177</v>
      </c>
      <c r="F10" s="24">
        <v>6</v>
      </c>
      <c r="G10" s="24">
        <v>38632</v>
      </c>
      <c r="H10" s="24">
        <v>2</v>
      </c>
      <c r="I10" s="24">
        <v>43187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112</v>
      </c>
      <c r="B11" s="24">
        <v>2850</v>
      </c>
      <c r="C11" s="24">
        <v>2660063</v>
      </c>
      <c r="D11" s="24">
        <v>2591</v>
      </c>
      <c r="E11" s="24">
        <v>1279700</v>
      </c>
      <c r="F11" s="24">
        <v>90</v>
      </c>
      <c r="G11" s="24">
        <v>466984</v>
      </c>
      <c r="H11" s="24">
        <v>146</v>
      </c>
      <c r="I11" s="24">
        <v>710735</v>
      </c>
      <c r="J11" s="24">
        <v>14</v>
      </c>
      <c r="K11" s="24">
        <v>79819</v>
      </c>
      <c r="L11" s="24">
        <v>8</v>
      </c>
      <c r="M11" s="24">
        <v>122708</v>
      </c>
      <c r="N11" s="24">
        <v>1</v>
      </c>
      <c r="O11" s="25">
        <v>117</v>
      </c>
      <c r="R11" s="5"/>
    </row>
    <row r="12" spans="1:18" ht="12">
      <c r="A12" s="21" t="s">
        <v>113</v>
      </c>
      <c r="B12" s="24">
        <v>1801</v>
      </c>
      <c r="C12" s="24">
        <v>1134893</v>
      </c>
      <c r="D12" s="24">
        <v>1690</v>
      </c>
      <c r="E12" s="24">
        <v>510913</v>
      </c>
      <c r="F12" s="24">
        <v>56</v>
      </c>
      <c r="G12" s="24">
        <v>183067</v>
      </c>
      <c r="H12" s="24">
        <v>50</v>
      </c>
      <c r="I12" s="24">
        <v>294426</v>
      </c>
      <c r="J12" s="24">
        <v>0</v>
      </c>
      <c r="K12" s="24">
        <v>0</v>
      </c>
      <c r="L12" s="24">
        <v>3</v>
      </c>
      <c r="M12" s="24">
        <v>145188</v>
      </c>
      <c r="N12" s="24">
        <v>2</v>
      </c>
      <c r="O12" s="25">
        <v>1299</v>
      </c>
      <c r="P12" s="5">
        <f aca="true" t="shared" si="0" ref="P12:P36">B12-D12-F12-H12-J12-L12</f>
        <v>2</v>
      </c>
      <c r="Q12" s="5" t="e">
        <f>C12-E12-G12-I12-K12-M12-O12-#REF!</f>
        <v>#REF!</v>
      </c>
      <c r="R12" s="5"/>
    </row>
    <row r="13" spans="1:18" ht="12">
      <c r="A13" s="21" t="s">
        <v>114</v>
      </c>
      <c r="B13" s="24">
        <v>1530</v>
      </c>
      <c r="C13" s="24">
        <v>550850</v>
      </c>
      <c r="D13" s="24">
        <v>1494</v>
      </c>
      <c r="E13" s="24">
        <v>495353</v>
      </c>
      <c r="F13" s="24">
        <v>36</v>
      </c>
      <c r="G13" s="24">
        <v>55497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115</v>
      </c>
      <c r="B14" s="24">
        <v>2386</v>
      </c>
      <c r="C14" s="24">
        <v>1029989</v>
      </c>
      <c r="D14" s="24">
        <v>2266</v>
      </c>
      <c r="E14" s="24">
        <v>855714</v>
      </c>
      <c r="F14" s="24">
        <v>20</v>
      </c>
      <c r="G14" s="24">
        <v>131857</v>
      </c>
      <c r="H14" s="24">
        <v>100</v>
      </c>
      <c r="I14" s="24">
        <v>42418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116</v>
      </c>
      <c r="B15" s="24">
        <v>1318</v>
      </c>
      <c r="C15" s="24">
        <v>600097</v>
      </c>
      <c r="D15" s="24">
        <v>1249</v>
      </c>
      <c r="E15" s="24">
        <v>529972</v>
      </c>
      <c r="F15" s="24">
        <v>69</v>
      </c>
      <c r="G15" s="24">
        <v>70125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117</v>
      </c>
      <c r="B16" s="24">
        <v>548</v>
      </c>
      <c r="C16" s="24">
        <v>423900</v>
      </c>
      <c r="D16" s="24">
        <v>507</v>
      </c>
      <c r="E16" s="24">
        <v>278792</v>
      </c>
      <c r="F16" s="24">
        <v>39</v>
      </c>
      <c r="G16" s="24">
        <v>112291</v>
      </c>
      <c r="H16" s="24">
        <v>2</v>
      </c>
      <c r="I16" s="24">
        <v>32817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118</v>
      </c>
      <c r="B17" s="24">
        <v>1213</v>
      </c>
      <c r="C17" s="24">
        <v>567130</v>
      </c>
      <c r="D17" s="24">
        <v>1209</v>
      </c>
      <c r="E17" s="24">
        <v>495393</v>
      </c>
      <c r="F17" s="24">
        <v>4</v>
      </c>
      <c r="G17" s="24">
        <v>71737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119</v>
      </c>
      <c r="B18" s="24">
        <v>545</v>
      </c>
      <c r="C18" s="24">
        <v>299291</v>
      </c>
      <c r="D18" s="24">
        <v>540</v>
      </c>
      <c r="E18" s="24">
        <v>209928</v>
      </c>
      <c r="F18" s="24">
        <v>1</v>
      </c>
      <c r="G18" s="24">
        <v>26678</v>
      </c>
      <c r="H18" s="24">
        <v>4</v>
      </c>
      <c r="I18" s="24">
        <v>62685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120</v>
      </c>
      <c r="B19" s="24">
        <v>1947</v>
      </c>
      <c r="C19" s="24">
        <v>834364</v>
      </c>
      <c r="D19" s="24">
        <v>1936</v>
      </c>
      <c r="E19" s="24">
        <v>755284</v>
      </c>
      <c r="F19" s="24">
        <v>9</v>
      </c>
      <c r="G19" s="24">
        <v>69575</v>
      </c>
      <c r="H19" s="24">
        <v>2</v>
      </c>
      <c r="I19" s="24">
        <v>9505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121</v>
      </c>
      <c r="B20" s="24">
        <v>1554</v>
      </c>
      <c r="C20" s="24">
        <v>1011553</v>
      </c>
      <c r="D20" s="24">
        <v>1516</v>
      </c>
      <c r="E20" s="24">
        <v>652309</v>
      </c>
      <c r="F20" s="24">
        <v>30</v>
      </c>
      <c r="G20" s="24">
        <v>250994</v>
      </c>
      <c r="H20" s="24">
        <v>8</v>
      </c>
      <c r="I20" s="24">
        <v>108250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122</v>
      </c>
      <c r="B21" s="24">
        <v>1256</v>
      </c>
      <c r="C21" s="24">
        <v>528242</v>
      </c>
      <c r="D21" s="24">
        <v>1253</v>
      </c>
      <c r="E21" s="24">
        <v>508955</v>
      </c>
      <c r="F21" s="24">
        <v>2</v>
      </c>
      <c r="G21" s="24">
        <v>19264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1</v>
      </c>
      <c r="O21" s="25">
        <v>23</v>
      </c>
      <c r="P21" s="4">
        <f t="shared" si="0"/>
        <v>1</v>
      </c>
      <c r="Q21" s="4" t="e">
        <f>C21-E21-G21-I21-K21-M21-O21-#REF!</f>
        <v>#REF!</v>
      </c>
      <c r="R21" s="5"/>
    </row>
    <row r="22" spans="1:18" ht="12">
      <c r="A22" s="21" t="s">
        <v>123</v>
      </c>
      <c r="B22" s="24">
        <v>321</v>
      </c>
      <c r="C22" s="24">
        <v>87515</v>
      </c>
      <c r="D22" s="24">
        <v>321</v>
      </c>
      <c r="E22" s="24">
        <v>87515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124</v>
      </c>
      <c r="B23" s="24">
        <v>534</v>
      </c>
      <c r="C23" s="24">
        <v>271145</v>
      </c>
      <c r="D23" s="24">
        <v>530</v>
      </c>
      <c r="E23" s="24">
        <v>231911</v>
      </c>
      <c r="F23" s="24">
        <v>2</v>
      </c>
      <c r="G23" s="24">
        <v>11563</v>
      </c>
      <c r="H23" s="24">
        <v>2</v>
      </c>
      <c r="I23" s="24">
        <v>27671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125</v>
      </c>
      <c r="B24" s="24">
        <v>280</v>
      </c>
      <c r="C24" s="24">
        <v>95158</v>
      </c>
      <c r="D24" s="24">
        <v>278</v>
      </c>
      <c r="E24" s="24">
        <v>84080</v>
      </c>
      <c r="F24" s="24">
        <v>1</v>
      </c>
      <c r="G24" s="24">
        <v>1930</v>
      </c>
      <c r="H24" s="24">
        <v>1</v>
      </c>
      <c r="I24" s="24">
        <v>9148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126</v>
      </c>
      <c r="B25" s="24">
        <v>222</v>
      </c>
      <c r="C25" s="24">
        <v>340480</v>
      </c>
      <c r="D25" s="24">
        <v>172</v>
      </c>
      <c r="E25" s="24">
        <v>90217</v>
      </c>
      <c r="F25" s="24">
        <v>30</v>
      </c>
      <c r="G25" s="24">
        <v>52267</v>
      </c>
      <c r="H25" s="24">
        <v>18</v>
      </c>
      <c r="I25" s="24">
        <v>171366</v>
      </c>
      <c r="J25" s="24">
        <v>0</v>
      </c>
      <c r="K25" s="24">
        <v>0</v>
      </c>
      <c r="L25" s="24">
        <v>2</v>
      </c>
      <c r="M25" s="24">
        <v>26630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127</v>
      </c>
      <c r="B26" s="24">
        <v>922</v>
      </c>
      <c r="C26" s="24">
        <v>959377</v>
      </c>
      <c r="D26" s="24">
        <v>706</v>
      </c>
      <c r="E26" s="24">
        <v>300127</v>
      </c>
      <c r="F26" s="24">
        <v>35</v>
      </c>
      <c r="G26" s="24">
        <v>95426</v>
      </c>
      <c r="H26" s="24">
        <v>180</v>
      </c>
      <c r="I26" s="24">
        <v>539602</v>
      </c>
      <c r="J26" s="24">
        <v>1</v>
      </c>
      <c r="K26" s="24">
        <v>24222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128</v>
      </c>
      <c r="B27" s="24">
        <v>1094</v>
      </c>
      <c r="C27" s="24">
        <v>1825083</v>
      </c>
      <c r="D27" s="24">
        <v>874</v>
      </c>
      <c r="E27" s="24">
        <v>531259</v>
      </c>
      <c r="F27" s="24">
        <v>17</v>
      </c>
      <c r="G27" s="24">
        <v>121434</v>
      </c>
      <c r="H27" s="24">
        <v>179</v>
      </c>
      <c r="I27" s="24">
        <v>510161</v>
      </c>
      <c r="J27" s="24">
        <v>5</v>
      </c>
      <c r="K27" s="24">
        <v>97587</v>
      </c>
      <c r="L27" s="24">
        <v>19</v>
      </c>
      <c r="M27" s="24">
        <v>564642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129</v>
      </c>
      <c r="B28" s="24">
        <v>419</v>
      </c>
      <c r="C28" s="24">
        <v>175507</v>
      </c>
      <c r="D28" s="24">
        <v>414</v>
      </c>
      <c r="E28" s="24">
        <v>100769</v>
      </c>
      <c r="F28" s="24">
        <v>5</v>
      </c>
      <c r="G28" s="24">
        <v>74738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130</v>
      </c>
      <c r="B29" s="24">
        <v>935</v>
      </c>
      <c r="C29" s="24">
        <v>478338</v>
      </c>
      <c r="D29" s="24">
        <v>907</v>
      </c>
      <c r="E29" s="24">
        <v>314392</v>
      </c>
      <c r="F29" s="24">
        <v>16</v>
      </c>
      <c r="G29" s="24">
        <v>76926</v>
      </c>
      <c r="H29" s="24">
        <v>10</v>
      </c>
      <c r="I29" s="24">
        <v>66639</v>
      </c>
      <c r="J29" s="24">
        <v>2</v>
      </c>
      <c r="K29" s="24">
        <v>20381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131</v>
      </c>
      <c r="B30" s="28">
        <v>676</v>
      </c>
      <c r="C30" s="28">
        <v>3322225</v>
      </c>
      <c r="D30" s="28">
        <v>262</v>
      </c>
      <c r="E30" s="28">
        <v>476847</v>
      </c>
      <c r="F30" s="28">
        <v>235</v>
      </c>
      <c r="G30" s="28">
        <v>1087717</v>
      </c>
      <c r="H30" s="28">
        <v>159</v>
      </c>
      <c r="I30" s="28">
        <v>1231792</v>
      </c>
      <c r="J30" s="28">
        <v>15</v>
      </c>
      <c r="K30" s="28">
        <v>347666</v>
      </c>
      <c r="L30" s="28">
        <v>5</v>
      </c>
      <c r="M30" s="28">
        <v>178203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132</v>
      </c>
      <c r="B31" s="28">
        <v>1305</v>
      </c>
      <c r="C31" s="28">
        <v>1264824</v>
      </c>
      <c r="D31" s="28">
        <v>1216</v>
      </c>
      <c r="E31" s="28">
        <v>553506</v>
      </c>
      <c r="F31" s="28">
        <v>13</v>
      </c>
      <c r="G31" s="28">
        <v>39576</v>
      </c>
      <c r="H31" s="28">
        <v>46</v>
      </c>
      <c r="I31" s="28">
        <v>323873</v>
      </c>
      <c r="J31" s="28">
        <v>1</v>
      </c>
      <c r="K31" s="28">
        <v>21399</v>
      </c>
      <c r="L31" s="28">
        <v>29</v>
      </c>
      <c r="M31" s="28">
        <v>326470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133</v>
      </c>
      <c r="B32" s="28">
        <v>291</v>
      </c>
      <c r="C32" s="28">
        <v>105070</v>
      </c>
      <c r="D32" s="28">
        <v>291</v>
      </c>
      <c r="E32" s="28">
        <v>105070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134</v>
      </c>
      <c r="B33" s="24">
        <v>283</v>
      </c>
      <c r="C33" s="24">
        <v>97366</v>
      </c>
      <c r="D33" s="24">
        <v>283</v>
      </c>
      <c r="E33" s="24">
        <v>97366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135</v>
      </c>
      <c r="B34" s="24">
        <v>8</v>
      </c>
      <c r="C34" s="24">
        <v>7704</v>
      </c>
      <c r="D34" s="24">
        <v>8</v>
      </c>
      <c r="E34" s="24">
        <v>7704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136</v>
      </c>
      <c r="B35" s="26">
        <v>32</v>
      </c>
      <c r="C35" s="26">
        <v>12528</v>
      </c>
      <c r="D35" s="26">
        <v>32</v>
      </c>
      <c r="E35" s="26">
        <v>12528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137</v>
      </c>
      <c r="B36" s="26">
        <v>271</v>
      </c>
      <c r="C36" s="26">
        <v>1551238</v>
      </c>
      <c r="D36" s="26">
        <v>231</v>
      </c>
      <c r="E36" s="26">
        <v>504225</v>
      </c>
      <c r="F36" s="26">
        <v>40</v>
      </c>
      <c r="G36" s="26">
        <v>1047013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138</v>
      </c>
    </row>
    <row r="39" spans="1:15" ht="24" customHeight="1">
      <c r="A39" s="101" t="s">
        <v>139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140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141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142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143</v>
      </c>
      <c r="B44" s="32">
        <f>B7-'年月monthly'!B106</f>
        <v>0</v>
      </c>
      <c r="C44" s="32">
        <f>C7-'年月monthly'!C106</f>
        <v>0</v>
      </c>
      <c r="D44" s="32">
        <f>D7-'年月monthly'!D106</f>
        <v>0</v>
      </c>
      <c r="E44" s="32">
        <f>E7-'年月monthly'!E106</f>
        <v>0</v>
      </c>
      <c r="F44" s="32">
        <f>F7-'年月monthly'!F106</f>
        <v>0</v>
      </c>
      <c r="G44" s="32">
        <f>G7-'年月monthly'!G106</f>
        <v>0</v>
      </c>
      <c r="H44" s="32">
        <f>H7-'年月monthly'!H106</f>
        <v>0</v>
      </c>
      <c r="I44" s="32">
        <f>I7-'年月monthly'!I106</f>
        <v>0</v>
      </c>
      <c r="J44" s="32">
        <f>J7-'年月monthly'!J106</f>
        <v>0</v>
      </c>
      <c r="K44" s="32">
        <f>K7-'年月monthly'!K106</f>
        <v>0</v>
      </c>
      <c r="L44" s="32">
        <f>L7-'年月monthly'!L106</f>
        <v>0</v>
      </c>
      <c r="M44" s="32">
        <f>M7-'年月monthly'!M106</f>
        <v>0</v>
      </c>
      <c r="N44" s="32">
        <f>N7-'年月monthly'!N106</f>
        <v>0</v>
      </c>
      <c r="O44" s="32">
        <f>O7-'年月monthly'!O106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93</v>
      </c>
    </row>
    <row r="3" spans="1:15" ht="11.25">
      <c r="A3" s="103" t="s">
        <v>33</v>
      </c>
      <c r="B3" s="106" t="s">
        <v>15</v>
      </c>
      <c r="C3" s="106"/>
      <c r="D3" s="107" t="s">
        <v>30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8">
        <v>47521</v>
      </c>
      <c r="C7" s="28">
        <v>32717134</v>
      </c>
      <c r="D7" s="28">
        <v>44385</v>
      </c>
      <c r="E7" s="28">
        <v>16511818</v>
      </c>
      <c r="F7" s="28">
        <v>1613</v>
      </c>
      <c r="G7" s="28">
        <v>5063057</v>
      </c>
      <c r="H7" s="28">
        <v>1307</v>
      </c>
      <c r="I7" s="28">
        <v>7974858</v>
      </c>
      <c r="J7" s="28">
        <v>137</v>
      </c>
      <c r="K7" s="28">
        <v>1460609</v>
      </c>
      <c r="L7" s="28">
        <v>74</v>
      </c>
      <c r="M7" s="28">
        <v>1692017</v>
      </c>
      <c r="N7" s="28">
        <v>5</v>
      </c>
      <c r="O7" s="29">
        <v>14775</v>
      </c>
      <c r="R7" s="4"/>
    </row>
    <row r="8" spans="1:18" s="3" customFormat="1" ht="11.25">
      <c r="A8" s="20" t="s">
        <v>58</v>
      </c>
      <c r="B8" s="28">
        <v>43648</v>
      </c>
      <c r="C8" s="28">
        <v>25705041</v>
      </c>
      <c r="D8" s="28">
        <v>41171</v>
      </c>
      <c r="E8" s="28">
        <v>14339707</v>
      </c>
      <c r="F8" s="28">
        <v>1314</v>
      </c>
      <c r="G8" s="28">
        <v>3665808</v>
      </c>
      <c r="H8" s="28">
        <v>983</v>
      </c>
      <c r="I8" s="28">
        <v>5395421</v>
      </c>
      <c r="J8" s="28">
        <v>115</v>
      </c>
      <c r="K8" s="28">
        <v>984734</v>
      </c>
      <c r="L8" s="28">
        <v>64</v>
      </c>
      <c r="M8" s="28">
        <v>1318986</v>
      </c>
      <c r="N8" s="28">
        <v>1</v>
      </c>
      <c r="O8" s="29">
        <v>385</v>
      </c>
      <c r="R8" s="4"/>
    </row>
    <row r="9" spans="1:18" ht="12">
      <c r="A9" s="21" t="s">
        <v>34</v>
      </c>
      <c r="B9" s="24">
        <v>3078</v>
      </c>
      <c r="C9" s="24">
        <v>6224267</v>
      </c>
      <c r="D9" s="24">
        <v>1911</v>
      </c>
      <c r="E9" s="24">
        <v>850663</v>
      </c>
      <c r="F9" s="24">
        <v>563</v>
      </c>
      <c r="G9" s="24">
        <v>1198488</v>
      </c>
      <c r="H9" s="24">
        <v>518</v>
      </c>
      <c r="I9" s="24">
        <v>2883852</v>
      </c>
      <c r="J9" s="24">
        <v>62</v>
      </c>
      <c r="K9" s="24">
        <v>676165</v>
      </c>
      <c r="L9" s="24">
        <v>23</v>
      </c>
      <c r="M9" s="24">
        <v>614714</v>
      </c>
      <c r="N9" s="24">
        <v>1</v>
      </c>
      <c r="O9" s="25">
        <v>385</v>
      </c>
      <c r="R9" s="5"/>
    </row>
    <row r="10" spans="1:18" ht="12">
      <c r="A10" s="21" t="s">
        <v>35</v>
      </c>
      <c r="B10" s="24">
        <v>1987</v>
      </c>
      <c r="C10" s="24">
        <v>885956</v>
      </c>
      <c r="D10" s="24">
        <v>1964</v>
      </c>
      <c r="E10" s="24">
        <v>612069</v>
      </c>
      <c r="F10" s="24">
        <v>11</v>
      </c>
      <c r="G10" s="24">
        <v>41896</v>
      </c>
      <c r="H10" s="24">
        <v>12</v>
      </c>
      <c r="I10" s="24">
        <v>231991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36</v>
      </c>
      <c r="B11" s="24">
        <v>6291</v>
      </c>
      <c r="C11" s="24">
        <v>4197712</v>
      </c>
      <c r="D11" s="24">
        <v>5733</v>
      </c>
      <c r="E11" s="24">
        <v>2229637</v>
      </c>
      <c r="F11" s="24">
        <v>343</v>
      </c>
      <c r="G11" s="24">
        <v>1033088</v>
      </c>
      <c r="H11" s="24">
        <v>182</v>
      </c>
      <c r="I11" s="24">
        <v>697388</v>
      </c>
      <c r="J11" s="24">
        <v>17</v>
      </c>
      <c r="K11" s="24">
        <v>59249</v>
      </c>
      <c r="L11" s="24">
        <v>16</v>
      </c>
      <c r="M11" s="24">
        <v>178350</v>
      </c>
      <c r="N11" s="24">
        <v>0</v>
      </c>
      <c r="O11" s="25">
        <v>0</v>
      </c>
      <c r="R11" s="5"/>
    </row>
    <row r="12" spans="1:18" ht="12">
      <c r="A12" s="21" t="s">
        <v>37</v>
      </c>
      <c r="B12" s="24">
        <v>2129</v>
      </c>
      <c r="C12" s="24">
        <v>1124943</v>
      </c>
      <c r="D12" s="24">
        <v>1986</v>
      </c>
      <c r="E12" s="24">
        <v>641237</v>
      </c>
      <c r="F12" s="24">
        <v>26</v>
      </c>
      <c r="G12" s="24">
        <v>80210</v>
      </c>
      <c r="H12" s="24">
        <v>88</v>
      </c>
      <c r="I12" s="24">
        <v>306970</v>
      </c>
      <c r="J12" s="24">
        <v>29</v>
      </c>
      <c r="K12" s="24">
        <v>96526</v>
      </c>
      <c r="L12" s="24">
        <v>0</v>
      </c>
      <c r="M12" s="24">
        <v>0</v>
      </c>
      <c r="N12" s="24">
        <v>0</v>
      </c>
      <c r="O12" s="25">
        <v>0</v>
      </c>
      <c r="P12" s="5">
        <f aca="true" t="shared" si="0" ref="P12:P36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38</v>
      </c>
      <c r="B13" s="24">
        <v>2214</v>
      </c>
      <c r="C13" s="24">
        <v>736660</v>
      </c>
      <c r="D13" s="24">
        <v>2167</v>
      </c>
      <c r="E13" s="24">
        <v>579463</v>
      </c>
      <c r="F13" s="24">
        <v>47</v>
      </c>
      <c r="G13" s="24">
        <v>157197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39</v>
      </c>
      <c r="B14" s="24">
        <v>4633</v>
      </c>
      <c r="C14" s="24">
        <v>1555038</v>
      </c>
      <c r="D14" s="24">
        <v>4595</v>
      </c>
      <c r="E14" s="24">
        <v>1282749</v>
      </c>
      <c r="F14" s="24">
        <v>27</v>
      </c>
      <c r="G14" s="24">
        <v>181043</v>
      </c>
      <c r="H14" s="24">
        <v>11</v>
      </c>
      <c r="I14" s="24">
        <v>91246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40</v>
      </c>
      <c r="B15" s="24">
        <v>2147</v>
      </c>
      <c r="C15" s="24">
        <v>919284</v>
      </c>
      <c r="D15" s="24">
        <v>2110</v>
      </c>
      <c r="E15" s="24">
        <v>815328</v>
      </c>
      <c r="F15" s="24">
        <v>36</v>
      </c>
      <c r="G15" s="24">
        <v>92291</v>
      </c>
      <c r="H15" s="24">
        <v>1</v>
      </c>
      <c r="I15" s="24">
        <v>11665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41</v>
      </c>
      <c r="B16" s="24">
        <v>880</v>
      </c>
      <c r="C16" s="24">
        <v>319989</v>
      </c>
      <c r="D16" s="24">
        <v>876</v>
      </c>
      <c r="E16" s="24">
        <v>302347</v>
      </c>
      <c r="F16" s="24">
        <v>4</v>
      </c>
      <c r="G16" s="24">
        <v>17642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42</v>
      </c>
      <c r="B17" s="24">
        <v>1956</v>
      </c>
      <c r="C17" s="24">
        <v>904578</v>
      </c>
      <c r="D17" s="24">
        <v>1945</v>
      </c>
      <c r="E17" s="24">
        <v>832896</v>
      </c>
      <c r="F17" s="24">
        <v>11</v>
      </c>
      <c r="G17" s="24">
        <v>71682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43</v>
      </c>
      <c r="B18" s="24">
        <v>1086</v>
      </c>
      <c r="C18" s="24">
        <v>530356</v>
      </c>
      <c r="D18" s="24">
        <v>1078</v>
      </c>
      <c r="E18" s="24">
        <v>443374</v>
      </c>
      <c r="F18" s="24">
        <v>8</v>
      </c>
      <c r="G18" s="24">
        <v>86982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44</v>
      </c>
      <c r="B19" s="24">
        <v>3378</v>
      </c>
      <c r="C19" s="24">
        <v>1391538</v>
      </c>
      <c r="D19" s="24">
        <v>3364</v>
      </c>
      <c r="E19" s="24">
        <v>1314662</v>
      </c>
      <c r="F19" s="24">
        <v>10</v>
      </c>
      <c r="G19" s="24">
        <v>62038</v>
      </c>
      <c r="H19" s="24">
        <v>4</v>
      </c>
      <c r="I19" s="24">
        <v>14838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45</v>
      </c>
      <c r="B20" s="24">
        <v>3918</v>
      </c>
      <c r="C20" s="24">
        <v>1345121</v>
      </c>
      <c r="D20" s="24">
        <v>3905</v>
      </c>
      <c r="E20" s="24">
        <v>1161768</v>
      </c>
      <c r="F20" s="24">
        <v>4</v>
      </c>
      <c r="G20" s="24">
        <v>23741</v>
      </c>
      <c r="H20" s="24">
        <v>3</v>
      </c>
      <c r="I20" s="24">
        <v>38284</v>
      </c>
      <c r="J20" s="24">
        <v>0</v>
      </c>
      <c r="K20" s="24">
        <v>0</v>
      </c>
      <c r="L20" s="24">
        <v>6</v>
      </c>
      <c r="M20" s="24">
        <v>121328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2">
      <c r="A21" s="21" t="s">
        <v>46</v>
      </c>
      <c r="B21" s="24">
        <v>1740</v>
      </c>
      <c r="C21" s="24">
        <v>522962</v>
      </c>
      <c r="D21" s="24">
        <v>1740</v>
      </c>
      <c r="E21" s="24">
        <v>522962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47</v>
      </c>
      <c r="B22" s="24">
        <v>476</v>
      </c>
      <c r="C22" s="24">
        <v>149910</v>
      </c>
      <c r="D22" s="24">
        <v>475</v>
      </c>
      <c r="E22" s="24">
        <v>140668</v>
      </c>
      <c r="F22" s="24">
        <v>1</v>
      </c>
      <c r="G22" s="24">
        <v>9242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48</v>
      </c>
      <c r="B23" s="24">
        <v>658</v>
      </c>
      <c r="C23" s="24">
        <v>267881</v>
      </c>
      <c r="D23" s="24">
        <v>654</v>
      </c>
      <c r="E23" s="24">
        <v>236101</v>
      </c>
      <c r="F23" s="24">
        <v>4</v>
      </c>
      <c r="G23" s="24">
        <v>31780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49</v>
      </c>
      <c r="B24" s="24">
        <v>345</v>
      </c>
      <c r="C24" s="24">
        <v>126160</v>
      </c>
      <c r="D24" s="24">
        <v>342</v>
      </c>
      <c r="E24" s="24">
        <v>102790</v>
      </c>
      <c r="F24" s="24">
        <v>3</v>
      </c>
      <c r="G24" s="24">
        <v>23370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50</v>
      </c>
      <c r="B25" s="24">
        <v>561</v>
      </c>
      <c r="C25" s="24">
        <v>328690</v>
      </c>
      <c r="D25" s="24">
        <v>503</v>
      </c>
      <c r="E25" s="24">
        <v>227346</v>
      </c>
      <c r="F25" s="24">
        <v>57</v>
      </c>
      <c r="G25" s="24">
        <v>72796</v>
      </c>
      <c r="H25" s="24">
        <v>0</v>
      </c>
      <c r="I25" s="24">
        <v>0</v>
      </c>
      <c r="J25" s="24">
        <v>0</v>
      </c>
      <c r="K25" s="24">
        <v>0</v>
      </c>
      <c r="L25" s="24">
        <v>1</v>
      </c>
      <c r="M25" s="24">
        <v>28548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51</v>
      </c>
      <c r="B26" s="24">
        <v>1362</v>
      </c>
      <c r="C26" s="24">
        <v>1071302</v>
      </c>
      <c r="D26" s="24">
        <v>1197</v>
      </c>
      <c r="E26" s="24">
        <v>356330</v>
      </c>
      <c r="F26" s="24">
        <v>61</v>
      </c>
      <c r="G26" s="24">
        <v>107422</v>
      </c>
      <c r="H26" s="24">
        <v>95</v>
      </c>
      <c r="I26" s="24">
        <v>419601</v>
      </c>
      <c r="J26" s="24">
        <v>2</v>
      </c>
      <c r="K26" s="24">
        <v>53219</v>
      </c>
      <c r="L26" s="24">
        <v>7</v>
      </c>
      <c r="M26" s="24">
        <v>134730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52</v>
      </c>
      <c r="B27" s="24">
        <v>1972</v>
      </c>
      <c r="C27" s="24">
        <v>1926225</v>
      </c>
      <c r="D27" s="24">
        <v>1816</v>
      </c>
      <c r="E27" s="24">
        <v>699308</v>
      </c>
      <c r="F27" s="24">
        <v>88</v>
      </c>
      <c r="G27" s="24">
        <v>340766</v>
      </c>
      <c r="H27" s="24">
        <v>52</v>
      </c>
      <c r="I27" s="24">
        <v>545260</v>
      </c>
      <c r="J27" s="24">
        <v>5</v>
      </c>
      <c r="K27" s="24">
        <v>99575</v>
      </c>
      <c r="L27" s="24">
        <v>11</v>
      </c>
      <c r="M27" s="24">
        <v>241316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53</v>
      </c>
      <c r="B28" s="24">
        <v>714</v>
      </c>
      <c r="C28" s="24">
        <v>309397</v>
      </c>
      <c r="D28" s="24">
        <v>711</v>
      </c>
      <c r="E28" s="24">
        <v>287578</v>
      </c>
      <c r="F28" s="24">
        <v>2</v>
      </c>
      <c r="G28" s="24">
        <v>12099</v>
      </c>
      <c r="H28" s="24">
        <v>1</v>
      </c>
      <c r="I28" s="24">
        <v>9720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54</v>
      </c>
      <c r="B29" s="24">
        <v>2123</v>
      </c>
      <c r="C29" s="24">
        <v>867072</v>
      </c>
      <c r="D29" s="24">
        <v>2099</v>
      </c>
      <c r="E29" s="24">
        <v>700431</v>
      </c>
      <c r="F29" s="24">
        <v>8</v>
      </c>
      <c r="G29" s="24">
        <v>22035</v>
      </c>
      <c r="H29" s="24">
        <v>16</v>
      </c>
      <c r="I29" s="24">
        <v>144606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8">
        <v>702</v>
      </c>
      <c r="C30" s="28">
        <v>3531176</v>
      </c>
      <c r="D30" s="28">
        <v>202</v>
      </c>
      <c r="E30" s="28">
        <v>331573</v>
      </c>
      <c r="F30" s="28">
        <v>234</v>
      </c>
      <c r="G30" s="28">
        <v>805030</v>
      </c>
      <c r="H30" s="28">
        <v>247</v>
      </c>
      <c r="I30" s="28">
        <v>1913420</v>
      </c>
      <c r="J30" s="28">
        <v>17</v>
      </c>
      <c r="K30" s="28">
        <v>384760</v>
      </c>
      <c r="L30" s="28">
        <v>2</v>
      </c>
      <c r="M30" s="28">
        <v>96393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8">
        <v>2621</v>
      </c>
      <c r="C31" s="28">
        <v>2099365</v>
      </c>
      <c r="D31" s="28">
        <v>2500</v>
      </c>
      <c r="E31" s="28">
        <v>914570</v>
      </c>
      <c r="F31" s="28">
        <v>36</v>
      </c>
      <c r="G31" s="28">
        <v>322034</v>
      </c>
      <c r="H31" s="28">
        <v>72</v>
      </c>
      <c r="I31" s="28">
        <v>495008</v>
      </c>
      <c r="J31" s="28">
        <v>5</v>
      </c>
      <c r="K31" s="28">
        <v>91115</v>
      </c>
      <c r="L31" s="28">
        <v>8</v>
      </c>
      <c r="M31" s="28">
        <v>276638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8">
        <v>239</v>
      </c>
      <c r="C32" s="28">
        <v>93553</v>
      </c>
      <c r="D32" s="28">
        <v>238</v>
      </c>
      <c r="E32" s="28">
        <v>93004</v>
      </c>
      <c r="F32" s="28">
        <v>1</v>
      </c>
      <c r="G32" s="28">
        <v>549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55</v>
      </c>
      <c r="B33" s="24">
        <v>228</v>
      </c>
      <c r="C33" s="24">
        <v>79553</v>
      </c>
      <c r="D33" s="24">
        <v>227</v>
      </c>
      <c r="E33" s="24">
        <v>79004</v>
      </c>
      <c r="F33" s="24">
        <v>1</v>
      </c>
      <c r="G33" s="24">
        <v>549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56</v>
      </c>
      <c r="B34" s="24">
        <v>11</v>
      </c>
      <c r="C34" s="24">
        <v>14000</v>
      </c>
      <c r="D34" s="24">
        <v>11</v>
      </c>
      <c r="E34" s="24">
        <v>14000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62</v>
      </c>
      <c r="B35" s="26">
        <v>51</v>
      </c>
      <c r="C35" s="26">
        <v>19698</v>
      </c>
      <c r="D35" s="26">
        <v>51</v>
      </c>
      <c r="E35" s="26">
        <v>19698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63</v>
      </c>
      <c r="B36" s="26">
        <v>260</v>
      </c>
      <c r="C36" s="26">
        <v>1268301</v>
      </c>
      <c r="D36" s="26">
        <v>223</v>
      </c>
      <c r="E36" s="26">
        <v>813266</v>
      </c>
      <c r="F36" s="26">
        <v>28</v>
      </c>
      <c r="G36" s="26">
        <v>269636</v>
      </c>
      <c r="H36" s="26">
        <v>5</v>
      </c>
      <c r="I36" s="26">
        <v>171009</v>
      </c>
      <c r="J36" s="26">
        <v>0</v>
      </c>
      <c r="K36" s="26">
        <v>0</v>
      </c>
      <c r="L36" s="26">
        <v>0</v>
      </c>
      <c r="M36" s="26">
        <v>0</v>
      </c>
      <c r="N36" s="26">
        <v>4</v>
      </c>
      <c r="O36" s="27">
        <v>14390</v>
      </c>
      <c r="P36" s="4">
        <f t="shared" si="0"/>
        <v>4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31</v>
      </c>
    </row>
    <row r="39" spans="1:15" ht="24" customHeight="1">
      <c r="A39" s="101" t="s">
        <v>32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67</v>
      </c>
      <c r="B41" s="32">
        <f>B7-B8-B30-B31-B32-B35-B36</f>
        <v>0</v>
      </c>
      <c r="C41" s="32">
        <f aca="true" t="shared" si="1" ref="C41:O41">C7-C8-C30-C31-C32-C35-C36</f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65</v>
      </c>
      <c r="B42" s="32">
        <f>B8-SUM(B9:B29)</f>
        <v>0</v>
      </c>
      <c r="C42" s="32">
        <f aca="true" t="shared" si="2" ref="C42:O42">C8-SUM(C9:C29)</f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64</v>
      </c>
      <c r="B43" s="32">
        <f>B32-B33-B34</f>
        <v>0</v>
      </c>
      <c r="C43" s="32">
        <f aca="true" t="shared" si="3" ref="C43:O43">C32-C33-C34</f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66</v>
      </c>
      <c r="B44" s="32">
        <f>B7-'年月monthly'!B93</f>
        <v>0</v>
      </c>
      <c r="C44" s="32">
        <f>C7-'年月monthly'!C93</f>
        <v>0</v>
      </c>
      <c r="D44" s="32">
        <f>D7-'年月monthly'!D93</f>
        <v>0</v>
      </c>
      <c r="E44" s="32">
        <f>E7-'年月monthly'!E93</f>
        <v>0</v>
      </c>
      <c r="F44" s="32">
        <f>F7-'年月monthly'!F93</f>
        <v>0</v>
      </c>
      <c r="G44" s="32">
        <f>G7-'年月monthly'!G93</f>
        <v>0</v>
      </c>
      <c r="H44" s="32">
        <f>H7-'年月monthly'!H93</f>
        <v>0</v>
      </c>
      <c r="I44" s="32">
        <f>I7-'年月monthly'!I93</f>
        <v>0</v>
      </c>
      <c r="J44" s="32">
        <f>J7-'年月monthly'!J93</f>
        <v>0</v>
      </c>
      <c r="K44" s="32">
        <f>K7-'年月monthly'!K93</f>
        <v>0</v>
      </c>
      <c r="L44" s="32">
        <f>L7-'年月monthly'!L93</f>
        <v>0</v>
      </c>
      <c r="M44" s="32">
        <f>M7-'年月monthly'!M93</f>
        <v>0</v>
      </c>
      <c r="N44" s="32">
        <f>N7-'年月monthly'!N93</f>
        <v>0</v>
      </c>
      <c r="O44" s="32">
        <f>O7-'年月monthly'!O93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91</v>
      </c>
    </row>
    <row r="3" spans="1:15" ht="11.25">
      <c r="A3" s="103" t="s">
        <v>33</v>
      </c>
      <c r="B3" s="106" t="s">
        <v>15</v>
      </c>
      <c r="C3" s="106"/>
      <c r="D3" s="107" t="s">
        <v>30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8">
        <v>61668</v>
      </c>
      <c r="C7" s="28">
        <v>36024385</v>
      </c>
      <c r="D7" s="28">
        <v>57527</v>
      </c>
      <c r="E7" s="28">
        <v>19527982</v>
      </c>
      <c r="F7" s="28">
        <v>2119</v>
      </c>
      <c r="G7" s="28">
        <v>5732909</v>
      </c>
      <c r="H7" s="28">
        <v>1889</v>
      </c>
      <c r="I7" s="28">
        <v>8591302</v>
      </c>
      <c r="J7" s="28">
        <v>61</v>
      </c>
      <c r="K7" s="28">
        <v>800889</v>
      </c>
      <c r="L7" s="28">
        <v>70</v>
      </c>
      <c r="M7" s="28">
        <v>1370874</v>
      </c>
      <c r="N7" s="28">
        <v>2</v>
      </c>
      <c r="O7" s="29">
        <v>429</v>
      </c>
      <c r="R7" s="4"/>
    </row>
    <row r="8" spans="1:18" s="3" customFormat="1" ht="11.25">
      <c r="A8" s="20" t="s">
        <v>58</v>
      </c>
      <c r="B8" s="28">
        <v>56348</v>
      </c>
      <c r="C8" s="28">
        <v>28952331</v>
      </c>
      <c r="D8" s="28">
        <v>52901</v>
      </c>
      <c r="E8" s="28">
        <v>17231936</v>
      </c>
      <c r="F8" s="28">
        <v>1783</v>
      </c>
      <c r="G8" s="28">
        <v>3706697</v>
      </c>
      <c r="H8" s="28">
        <v>1556</v>
      </c>
      <c r="I8" s="28">
        <v>6343225</v>
      </c>
      <c r="J8" s="28">
        <v>55</v>
      </c>
      <c r="K8" s="28">
        <v>703078</v>
      </c>
      <c r="L8" s="28">
        <v>51</v>
      </c>
      <c r="M8" s="28">
        <v>966966</v>
      </c>
      <c r="N8" s="28">
        <v>2</v>
      </c>
      <c r="O8" s="29">
        <v>429</v>
      </c>
      <c r="R8" s="4"/>
    </row>
    <row r="9" spans="1:18" ht="12">
      <c r="A9" s="21" t="s">
        <v>68</v>
      </c>
      <c r="B9" s="24">
        <v>3034</v>
      </c>
      <c r="C9" s="24">
        <v>5968440</v>
      </c>
      <c r="D9" s="24">
        <v>1556</v>
      </c>
      <c r="E9" s="24">
        <v>711062</v>
      </c>
      <c r="F9" s="24">
        <v>817</v>
      </c>
      <c r="G9" s="24">
        <v>1167260</v>
      </c>
      <c r="H9" s="24">
        <v>589</v>
      </c>
      <c r="I9" s="24">
        <v>2995577</v>
      </c>
      <c r="J9" s="24">
        <v>35</v>
      </c>
      <c r="K9" s="24">
        <v>470901</v>
      </c>
      <c r="L9" s="24">
        <v>37</v>
      </c>
      <c r="M9" s="24">
        <v>623640</v>
      </c>
      <c r="N9" s="24">
        <v>0</v>
      </c>
      <c r="O9" s="25">
        <v>0</v>
      </c>
      <c r="R9" s="5"/>
    </row>
    <row r="10" spans="1:18" ht="12">
      <c r="A10" s="21" t="s">
        <v>69</v>
      </c>
      <c r="B10" s="24">
        <v>1831</v>
      </c>
      <c r="C10" s="24">
        <v>605379</v>
      </c>
      <c r="D10" s="24">
        <v>1801</v>
      </c>
      <c r="E10" s="24">
        <v>542618</v>
      </c>
      <c r="F10" s="24">
        <v>12</v>
      </c>
      <c r="G10" s="24">
        <v>28762</v>
      </c>
      <c r="H10" s="24">
        <v>18</v>
      </c>
      <c r="I10" s="24">
        <v>33999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70</v>
      </c>
      <c r="B11" s="24">
        <v>9362</v>
      </c>
      <c r="C11" s="24">
        <v>5097172</v>
      </c>
      <c r="D11" s="24">
        <v>8305</v>
      </c>
      <c r="E11" s="24">
        <v>3038263</v>
      </c>
      <c r="F11" s="24">
        <v>562</v>
      </c>
      <c r="G11" s="24">
        <v>834529</v>
      </c>
      <c r="H11" s="24">
        <v>494</v>
      </c>
      <c r="I11" s="24">
        <v>1196041</v>
      </c>
      <c r="J11" s="24">
        <v>0</v>
      </c>
      <c r="K11" s="24">
        <v>0</v>
      </c>
      <c r="L11" s="24">
        <v>1</v>
      </c>
      <c r="M11" s="24">
        <v>28339</v>
      </c>
      <c r="N11" s="24">
        <v>0</v>
      </c>
      <c r="O11" s="25">
        <v>0</v>
      </c>
      <c r="R11" s="5"/>
    </row>
    <row r="12" spans="1:18" ht="12">
      <c r="A12" s="21" t="s">
        <v>71</v>
      </c>
      <c r="B12" s="24">
        <v>3390</v>
      </c>
      <c r="C12" s="24">
        <v>1723531</v>
      </c>
      <c r="D12" s="24">
        <v>3206</v>
      </c>
      <c r="E12" s="24">
        <v>1031846</v>
      </c>
      <c r="F12" s="24">
        <v>51</v>
      </c>
      <c r="G12" s="24">
        <v>294395</v>
      </c>
      <c r="H12" s="24">
        <v>129</v>
      </c>
      <c r="I12" s="24">
        <v>300575</v>
      </c>
      <c r="J12" s="24">
        <v>0</v>
      </c>
      <c r="K12" s="24">
        <v>0</v>
      </c>
      <c r="L12" s="24">
        <v>4</v>
      </c>
      <c r="M12" s="24">
        <v>96715</v>
      </c>
      <c r="N12" s="24">
        <v>0</v>
      </c>
      <c r="O12" s="25">
        <v>0</v>
      </c>
      <c r="P12" s="5">
        <f aca="true" t="shared" si="0" ref="P12:P36">B12-D12-F12-H12-J12-L12</f>
        <v>0</v>
      </c>
      <c r="Q12" s="5" t="e">
        <f>C12-E12-G12-I12-K12-M12-O12-#REF!</f>
        <v>#REF!</v>
      </c>
      <c r="R12" s="5"/>
    </row>
    <row r="13" spans="1:18" ht="12">
      <c r="A13" s="21" t="s">
        <v>72</v>
      </c>
      <c r="B13" s="24">
        <v>2768</v>
      </c>
      <c r="C13" s="24">
        <v>789852</v>
      </c>
      <c r="D13" s="24">
        <v>2750</v>
      </c>
      <c r="E13" s="24">
        <v>683749</v>
      </c>
      <c r="F13" s="24">
        <v>18</v>
      </c>
      <c r="G13" s="24">
        <v>106103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73</v>
      </c>
      <c r="B14" s="24">
        <v>6378</v>
      </c>
      <c r="C14" s="24">
        <v>1857736</v>
      </c>
      <c r="D14" s="24">
        <v>6304</v>
      </c>
      <c r="E14" s="24">
        <v>1711306</v>
      </c>
      <c r="F14" s="24">
        <v>72</v>
      </c>
      <c r="G14" s="24">
        <v>122023</v>
      </c>
      <c r="H14" s="24">
        <v>2</v>
      </c>
      <c r="I14" s="24">
        <v>24407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74</v>
      </c>
      <c r="B15" s="24">
        <v>3290</v>
      </c>
      <c r="C15" s="24">
        <v>1257596</v>
      </c>
      <c r="D15" s="24">
        <v>3249</v>
      </c>
      <c r="E15" s="24">
        <v>1097811</v>
      </c>
      <c r="F15" s="24">
        <v>40</v>
      </c>
      <c r="G15" s="24">
        <v>154822</v>
      </c>
      <c r="H15" s="24">
        <v>1</v>
      </c>
      <c r="I15" s="24">
        <v>4963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75</v>
      </c>
      <c r="B16" s="24">
        <v>1250</v>
      </c>
      <c r="C16" s="24">
        <v>419319</v>
      </c>
      <c r="D16" s="24">
        <v>1246</v>
      </c>
      <c r="E16" s="24">
        <v>385559</v>
      </c>
      <c r="F16" s="24">
        <v>4</v>
      </c>
      <c r="G16" s="24">
        <v>33760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2">
      <c r="A17" s="21" t="s">
        <v>76</v>
      </c>
      <c r="B17" s="24">
        <v>1984</v>
      </c>
      <c r="C17" s="24">
        <v>914343</v>
      </c>
      <c r="D17" s="24">
        <v>1976</v>
      </c>
      <c r="E17" s="24">
        <v>822634</v>
      </c>
      <c r="F17" s="24">
        <v>6</v>
      </c>
      <c r="G17" s="24">
        <v>80359</v>
      </c>
      <c r="H17" s="24">
        <v>2</v>
      </c>
      <c r="I17" s="24">
        <v>11350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2">
      <c r="A18" s="21" t="s">
        <v>77</v>
      </c>
      <c r="B18" s="24">
        <v>1068</v>
      </c>
      <c r="C18" s="24">
        <v>393405</v>
      </c>
      <c r="D18" s="24">
        <v>1068</v>
      </c>
      <c r="E18" s="24">
        <v>393405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78</v>
      </c>
      <c r="B19" s="24">
        <v>3954</v>
      </c>
      <c r="C19" s="24">
        <v>1413435</v>
      </c>
      <c r="D19" s="24">
        <v>3900</v>
      </c>
      <c r="E19" s="24">
        <v>1212333</v>
      </c>
      <c r="F19" s="24">
        <v>8</v>
      </c>
      <c r="G19" s="24">
        <v>68127</v>
      </c>
      <c r="H19" s="24">
        <v>46</v>
      </c>
      <c r="I19" s="24">
        <v>132975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79</v>
      </c>
      <c r="B20" s="24">
        <v>4519</v>
      </c>
      <c r="C20" s="24">
        <v>1464736</v>
      </c>
      <c r="D20" s="24">
        <v>4506</v>
      </c>
      <c r="E20" s="24">
        <v>1367865</v>
      </c>
      <c r="F20" s="24">
        <v>9</v>
      </c>
      <c r="G20" s="24">
        <v>55561</v>
      </c>
      <c r="H20" s="24">
        <v>3</v>
      </c>
      <c r="I20" s="24">
        <v>41023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5">
        <v>287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2">
      <c r="A21" s="21" t="s">
        <v>80</v>
      </c>
      <c r="B21" s="24">
        <v>2333</v>
      </c>
      <c r="C21" s="24">
        <v>727472</v>
      </c>
      <c r="D21" s="24">
        <v>2329</v>
      </c>
      <c r="E21" s="24">
        <v>679127</v>
      </c>
      <c r="F21" s="24">
        <v>4</v>
      </c>
      <c r="G21" s="24">
        <v>48345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81</v>
      </c>
      <c r="B22" s="24">
        <v>561</v>
      </c>
      <c r="C22" s="24">
        <v>209201</v>
      </c>
      <c r="D22" s="24">
        <v>558</v>
      </c>
      <c r="E22" s="24">
        <v>202018</v>
      </c>
      <c r="F22" s="24">
        <v>3</v>
      </c>
      <c r="G22" s="24">
        <v>7183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82</v>
      </c>
      <c r="B23" s="24">
        <v>1189</v>
      </c>
      <c r="C23" s="24">
        <v>428338</v>
      </c>
      <c r="D23" s="24">
        <v>1185</v>
      </c>
      <c r="E23" s="24">
        <v>381553</v>
      </c>
      <c r="F23" s="24">
        <v>4</v>
      </c>
      <c r="G23" s="24">
        <v>46785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83</v>
      </c>
      <c r="B24" s="24">
        <v>333</v>
      </c>
      <c r="C24" s="24">
        <v>128512</v>
      </c>
      <c r="D24" s="24">
        <v>330</v>
      </c>
      <c r="E24" s="24">
        <v>95545</v>
      </c>
      <c r="F24" s="24">
        <v>3</v>
      </c>
      <c r="G24" s="24">
        <v>32967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84</v>
      </c>
      <c r="B25" s="24">
        <v>306</v>
      </c>
      <c r="C25" s="24">
        <v>315315</v>
      </c>
      <c r="D25" s="24">
        <v>272</v>
      </c>
      <c r="E25" s="24">
        <v>170742</v>
      </c>
      <c r="F25" s="24">
        <v>33</v>
      </c>
      <c r="G25" s="24">
        <v>135910</v>
      </c>
      <c r="H25" s="24">
        <v>1</v>
      </c>
      <c r="I25" s="24">
        <v>8663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85</v>
      </c>
      <c r="B26" s="24">
        <v>1513</v>
      </c>
      <c r="C26" s="24">
        <v>885404</v>
      </c>
      <c r="D26" s="24">
        <v>1284</v>
      </c>
      <c r="E26" s="24">
        <v>424638</v>
      </c>
      <c r="F26" s="24">
        <v>86</v>
      </c>
      <c r="G26" s="24">
        <v>113143</v>
      </c>
      <c r="H26" s="24">
        <v>133</v>
      </c>
      <c r="I26" s="24">
        <v>289999</v>
      </c>
      <c r="J26" s="24">
        <v>9</v>
      </c>
      <c r="K26" s="24">
        <v>13893</v>
      </c>
      <c r="L26" s="24">
        <v>1</v>
      </c>
      <c r="M26" s="24">
        <v>43731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86</v>
      </c>
      <c r="B27" s="24">
        <v>2659</v>
      </c>
      <c r="C27" s="24">
        <v>2522744</v>
      </c>
      <c r="D27" s="24">
        <v>2502</v>
      </c>
      <c r="E27" s="24">
        <v>861916</v>
      </c>
      <c r="F27" s="24">
        <v>39</v>
      </c>
      <c r="G27" s="24">
        <v>233123</v>
      </c>
      <c r="H27" s="24">
        <v>103</v>
      </c>
      <c r="I27" s="24">
        <v>1138945</v>
      </c>
      <c r="J27" s="24">
        <v>9</v>
      </c>
      <c r="K27" s="24">
        <v>145053</v>
      </c>
      <c r="L27" s="24">
        <v>6</v>
      </c>
      <c r="M27" s="24">
        <v>143707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87</v>
      </c>
      <c r="B28" s="24">
        <v>1306</v>
      </c>
      <c r="C28" s="24">
        <v>398498</v>
      </c>
      <c r="D28" s="24">
        <v>1300</v>
      </c>
      <c r="E28" s="24">
        <v>307344</v>
      </c>
      <c r="F28" s="24">
        <v>6</v>
      </c>
      <c r="G28" s="24">
        <v>91154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88</v>
      </c>
      <c r="B29" s="24">
        <v>3320</v>
      </c>
      <c r="C29" s="24">
        <v>1431903</v>
      </c>
      <c r="D29" s="24">
        <v>3274</v>
      </c>
      <c r="E29" s="24">
        <v>1110602</v>
      </c>
      <c r="F29" s="24">
        <v>6</v>
      </c>
      <c r="G29" s="24">
        <v>52386</v>
      </c>
      <c r="H29" s="24">
        <v>35</v>
      </c>
      <c r="I29" s="24">
        <v>164708</v>
      </c>
      <c r="J29" s="24">
        <v>2</v>
      </c>
      <c r="K29" s="24">
        <v>73231</v>
      </c>
      <c r="L29" s="24">
        <v>2</v>
      </c>
      <c r="M29" s="24">
        <v>30834</v>
      </c>
      <c r="N29" s="24">
        <v>1</v>
      </c>
      <c r="O29" s="25">
        <v>142</v>
      </c>
      <c r="P29" s="4">
        <f t="shared" si="0"/>
        <v>1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8">
        <v>805</v>
      </c>
      <c r="C30" s="28">
        <v>3001646</v>
      </c>
      <c r="D30" s="28">
        <v>280</v>
      </c>
      <c r="E30" s="28">
        <v>316210</v>
      </c>
      <c r="F30" s="28">
        <v>256</v>
      </c>
      <c r="G30" s="28">
        <v>845751</v>
      </c>
      <c r="H30" s="28">
        <v>253</v>
      </c>
      <c r="I30" s="28">
        <v>1522794</v>
      </c>
      <c r="J30" s="28">
        <v>3</v>
      </c>
      <c r="K30" s="28">
        <v>65818</v>
      </c>
      <c r="L30" s="28">
        <v>13</v>
      </c>
      <c r="M30" s="28">
        <v>251073</v>
      </c>
      <c r="N30" s="28">
        <v>0</v>
      </c>
      <c r="O30" s="29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8">
        <v>3961</v>
      </c>
      <c r="C31" s="28">
        <v>2082795</v>
      </c>
      <c r="D31" s="28">
        <v>3861</v>
      </c>
      <c r="E31" s="28">
        <v>1138782</v>
      </c>
      <c r="F31" s="28">
        <v>12</v>
      </c>
      <c r="G31" s="28">
        <v>68696</v>
      </c>
      <c r="H31" s="28">
        <v>79</v>
      </c>
      <c r="I31" s="28">
        <v>690489</v>
      </c>
      <c r="J31" s="28">
        <v>3</v>
      </c>
      <c r="K31" s="28">
        <v>31993</v>
      </c>
      <c r="L31" s="28">
        <v>6</v>
      </c>
      <c r="M31" s="28">
        <v>152835</v>
      </c>
      <c r="N31" s="28">
        <v>0</v>
      </c>
      <c r="O31" s="29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8">
        <v>216</v>
      </c>
      <c r="C32" s="28">
        <v>67580</v>
      </c>
      <c r="D32" s="28">
        <v>214</v>
      </c>
      <c r="E32" s="28">
        <v>62860</v>
      </c>
      <c r="F32" s="28">
        <v>2</v>
      </c>
      <c r="G32" s="28">
        <v>4720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9">
        <v>0</v>
      </c>
      <c r="P32" s="4">
        <f t="shared" si="0"/>
        <v>0</v>
      </c>
      <c r="Q32" s="4" t="e">
        <f>C32-E32-G32-I32-K32-M32-O32-#REF!</f>
        <v>#REF!</v>
      </c>
      <c r="R32" s="4"/>
    </row>
    <row r="33" spans="1:18" ht="12">
      <c r="A33" s="21" t="s">
        <v>89</v>
      </c>
      <c r="B33" s="24">
        <v>209</v>
      </c>
      <c r="C33" s="24">
        <v>61240</v>
      </c>
      <c r="D33" s="24">
        <v>208</v>
      </c>
      <c r="E33" s="24">
        <v>59650</v>
      </c>
      <c r="F33" s="24">
        <v>1</v>
      </c>
      <c r="G33" s="24">
        <v>1590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  <c r="P33" s="4">
        <f t="shared" si="0"/>
        <v>0</v>
      </c>
      <c r="Q33" s="4" t="e">
        <f>C33-E33-G33-I33-K33-M33-O33-#REF!</f>
        <v>#REF!</v>
      </c>
      <c r="R33" s="5"/>
    </row>
    <row r="34" spans="1:18" ht="12">
      <c r="A34" s="21" t="s">
        <v>90</v>
      </c>
      <c r="B34" s="24">
        <v>7</v>
      </c>
      <c r="C34" s="24">
        <v>6340</v>
      </c>
      <c r="D34" s="24">
        <v>6</v>
      </c>
      <c r="E34" s="24">
        <v>3210</v>
      </c>
      <c r="F34" s="24">
        <v>1</v>
      </c>
      <c r="G34" s="24">
        <v>3130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62</v>
      </c>
      <c r="B35" s="26">
        <v>62</v>
      </c>
      <c r="C35" s="26">
        <v>28008</v>
      </c>
      <c r="D35" s="26">
        <v>62</v>
      </c>
      <c r="E35" s="26">
        <v>28008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63</v>
      </c>
      <c r="B36" s="26">
        <v>276</v>
      </c>
      <c r="C36" s="26">
        <v>1892025</v>
      </c>
      <c r="D36" s="26">
        <v>209</v>
      </c>
      <c r="E36" s="26">
        <v>750186</v>
      </c>
      <c r="F36" s="26">
        <v>66</v>
      </c>
      <c r="G36" s="26">
        <v>1107045</v>
      </c>
      <c r="H36" s="26">
        <v>1</v>
      </c>
      <c r="I36" s="26">
        <v>34794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31</v>
      </c>
    </row>
    <row r="39" spans="1:15" ht="24" customHeight="1">
      <c r="A39" s="101" t="s">
        <v>32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67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65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64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66</v>
      </c>
      <c r="B44" s="32">
        <f>B7-'年月monthly'!B80</f>
        <v>0</v>
      </c>
      <c r="C44" s="32">
        <f>C7-'年月monthly'!C80</f>
        <v>0</v>
      </c>
      <c r="D44" s="32">
        <f>D7-'年月monthly'!D80</f>
        <v>0</v>
      </c>
      <c r="E44" s="32">
        <f>E7-'年月monthly'!E80</f>
        <v>0</v>
      </c>
      <c r="F44" s="32">
        <f>F7-'年月monthly'!F80</f>
        <v>0</v>
      </c>
      <c r="G44" s="32">
        <f>G7-'年月monthly'!G80</f>
        <v>0</v>
      </c>
      <c r="H44" s="32">
        <f>H7-'年月monthly'!H80</f>
        <v>0</v>
      </c>
      <c r="I44" s="32">
        <f>I7-'年月monthly'!I80</f>
        <v>0</v>
      </c>
      <c r="J44" s="32">
        <f>J7-'年月monthly'!J80</f>
        <v>0</v>
      </c>
      <c r="K44" s="32">
        <f>K7-'年月monthly'!K80</f>
        <v>0</v>
      </c>
      <c r="L44" s="32">
        <f>L7-'年月monthly'!L80</f>
        <v>0</v>
      </c>
      <c r="M44" s="32">
        <f>M7-'年月monthly'!M80</f>
        <v>0</v>
      </c>
      <c r="N44" s="32">
        <f>N7-'年月monthly'!N80</f>
        <v>0</v>
      </c>
      <c r="O44" s="32">
        <f>O7-'年月monthly'!O80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92</v>
      </c>
    </row>
    <row r="3" spans="1:15" ht="11.25">
      <c r="A3" s="103" t="s">
        <v>33</v>
      </c>
      <c r="B3" s="106" t="s">
        <v>15</v>
      </c>
      <c r="C3" s="106"/>
      <c r="D3" s="107" t="s">
        <v>30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28</v>
      </c>
      <c r="C6" s="9" t="s">
        <v>23</v>
      </c>
      <c r="D6" s="11" t="s">
        <v>28</v>
      </c>
      <c r="E6" s="9" t="s">
        <v>23</v>
      </c>
      <c r="F6" s="11" t="s">
        <v>28</v>
      </c>
      <c r="G6" s="9" t="s">
        <v>23</v>
      </c>
      <c r="H6" s="11" t="s">
        <v>28</v>
      </c>
      <c r="I6" s="9" t="s">
        <v>23</v>
      </c>
      <c r="J6" s="11" t="s">
        <v>28</v>
      </c>
      <c r="K6" s="9" t="s">
        <v>23</v>
      </c>
      <c r="L6" s="11" t="s">
        <v>28</v>
      </c>
      <c r="M6" s="9" t="s">
        <v>23</v>
      </c>
      <c r="N6" s="12" t="s">
        <v>28</v>
      </c>
      <c r="O6" s="15" t="s">
        <v>23</v>
      </c>
      <c r="R6" s="5"/>
    </row>
    <row r="7" spans="1:18" s="3" customFormat="1" ht="11.25">
      <c r="A7" s="17" t="s">
        <v>57</v>
      </c>
      <c r="B7" s="28">
        <v>65571</v>
      </c>
      <c r="C7" s="28">
        <v>36202229</v>
      </c>
      <c r="D7" s="28">
        <v>62923</v>
      </c>
      <c r="E7" s="28">
        <v>21326660</v>
      </c>
      <c r="F7" s="28">
        <v>1079</v>
      </c>
      <c r="G7" s="28">
        <v>4467048</v>
      </c>
      <c r="H7" s="28">
        <v>1469</v>
      </c>
      <c r="I7" s="28">
        <v>8651319</v>
      </c>
      <c r="J7" s="28">
        <v>43</v>
      </c>
      <c r="K7" s="28">
        <v>589424</v>
      </c>
      <c r="L7" s="28">
        <v>44</v>
      </c>
      <c r="M7" s="28">
        <v>1156687</v>
      </c>
      <c r="N7" s="28">
        <v>13</v>
      </c>
      <c r="O7" s="29">
        <v>11091</v>
      </c>
      <c r="R7" s="4"/>
    </row>
    <row r="8" spans="1:18" s="3" customFormat="1" ht="11.25">
      <c r="A8" s="20" t="s">
        <v>58</v>
      </c>
      <c r="B8" s="28">
        <v>60143</v>
      </c>
      <c r="C8" s="28">
        <v>28603987</v>
      </c>
      <c r="D8" s="28">
        <v>58004</v>
      </c>
      <c r="E8" s="28">
        <v>18675645</v>
      </c>
      <c r="F8" s="28">
        <v>840</v>
      </c>
      <c r="G8" s="28">
        <v>2855831</v>
      </c>
      <c r="H8" s="28">
        <v>1225</v>
      </c>
      <c r="I8" s="28">
        <v>5713779</v>
      </c>
      <c r="J8" s="28">
        <v>28</v>
      </c>
      <c r="K8" s="28">
        <v>425012</v>
      </c>
      <c r="L8" s="28">
        <v>37</v>
      </c>
      <c r="M8" s="28">
        <v>931838</v>
      </c>
      <c r="N8" s="28">
        <v>9</v>
      </c>
      <c r="O8" s="29">
        <v>1882</v>
      </c>
      <c r="R8" s="4"/>
    </row>
    <row r="9" spans="1:18" ht="12">
      <c r="A9" s="21" t="s">
        <v>68</v>
      </c>
      <c r="B9" s="24">
        <v>2211</v>
      </c>
      <c r="C9" s="24">
        <v>4709963</v>
      </c>
      <c r="D9" s="24">
        <v>1469</v>
      </c>
      <c r="E9" s="24">
        <v>976409</v>
      </c>
      <c r="F9" s="24">
        <v>341</v>
      </c>
      <c r="G9" s="24">
        <v>958955</v>
      </c>
      <c r="H9" s="24">
        <v>359</v>
      </c>
      <c r="I9" s="24">
        <v>1997817</v>
      </c>
      <c r="J9" s="24">
        <v>22</v>
      </c>
      <c r="K9" s="24">
        <v>348902</v>
      </c>
      <c r="L9" s="24">
        <v>20</v>
      </c>
      <c r="M9" s="24">
        <v>427880</v>
      </c>
      <c r="N9" s="24">
        <v>0</v>
      </c>
      <c r="O9" s="25">
        <v>0</v>
      </c>
      <c r="R9" s="5"/>
    </row>
    <row r="10" spans="1:18" ht="12">
      <c r="A10" s="21" t="s">
        <v>69</v>
      </c>
      <c r="B10" s="24">
        <v>1744</v>
      </c>
      <c r="C10" s="24">
        <v>551725</v>
      </c>
      <c r="D10" s="24">
        <v>1705</v>
      </c>
      <c r="E10" s="24">
        <v>478360</v>
      </c>
      <c r="F10" s="24">
        <v>33</v>
      </c>
      <c r="G10" s="24">
        <v>44806</v>
      </c>
      <c r="H10" s="24">
        <v>6</v>
      </c>
      <c r="I10" s="24">
        <v>28559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R10" s="5"/>
    </row>
    <row r="11" spans="1:18" ht="12">
      <c r="A11" s="21" t="s">
        <v>70</v>
      </c>
      <c r="B11" s="24">
        <v>9376</v>
      </c>
      <c r="C11" s="24">
        <v>5439320</v>
      </c>
      <c r="D11" s="24">
        <v>8786</v>
      </c>
      <c r="E11" s="24">
        <v>3032879</v>
      </c>
      <c r="F11" s="24">
        <v>155</v>
      </c>
      <c r="G11" s="24">
        <v>686973</v>
      </c>
      <c r="H11" s="24">
        <v>422</v>
      </c>
      <c r="I11" s="24">
        <v>1471765</v>
      </c>
      <c r="J11" s="24">
        <v>5</v>
      </c>
      <c r="K11" s="24">
        <v>60134</v>
      </c>
      <c r="L11" s="24">
        <v>7</v>
      </c>
      <c r="M11" s="24">
        <v>186721</v>
      </c>
      <c r="N11" s="24">
        <v>1</v>
      </c>
      <c r="O11" s="25">
        <v>848</v>
      </c>
      <c r="R11" s="5"/>
    </row>
    <row r="12" spans="1:18" ht="12">
      <c r="A12" s="21" t="s">
        <v>71</v>
      </c>
      <c r="B12" s="24">
        <v>3013</v>
      </c>
      <c r="C12" s="24">
        <v>1328234</v>
      </c>
      <c r="D12" s="24">
        <v>2869</v>
      </c>
      <c r="E12" s="24">
        <v>944711</v>
      </c>
      <c r="F12" s="24">
        <v>62</v>
      </c>
      <c r="G12" s="24">
        <v>133927</v>
      </c>
      <c r="H12" s="24">
        <v>78</v>
      </c>
      <c r="I12" s="24">
        <v>233332</v>
      </c>
      <c r="J12" s="24">
        <v>1</v>
      </c>
      <c r="K12" s="24">
        <v>15976</v>
      </c>
      <c r="L12" s="24">
        <v>0</v>
      </c>
      <c r="M12" s="24">
        <v>0</v>
      </c>
      <c r="N12" s="24">
        <v>3</v>
      </c>
      <c r="O12" s="25">
        <v>288</v>
      </c>
      <c r="P12" s="5">
        <f aca="true" t="shared" si="0" ref="P12:P36">B12-D12-F12-H12-J12-L12</f>
        <v>3</v>
      </c>
      <c r="Q12" s="5" t="e">
        <f>C12-E12-G12-I12-K12-M12-O12-#REF!</f>
        <v>#REF!</v>
      </c>
      <c r="R12" s="5"/>
    </row>
    <row r="13" spans="1:18" ht="12">
      <c r="A13" s="21" t="s">
        <v>72</v>
      </c>
      <c r="B13" s="24">
        <v>2572</v>
      </c>
      <c r="C13" s="24">
        <v>828040</v>
      </c>
      <c r="D13" s="24">
        <v>2555</v>
      </c>
      <c r="E13" s="24">
        <v>711462</v>
      </c>
      <c r="F13" s="24">
        <v>5</v>
      </c>
      <c r="G13" s="24">
        <v>13207</v>
      </c>
      <c r="H13" s="24">
        <v>12</v>
      </c>
      <c r="I13" s="24">
        <v>103371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5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2">
      <c r="A14" s="21" t="s">
        <v>73</v>
      </c>
      <c r="B14" s="24">
        <v>7776</v>
      </c>
      <c r="C14" s="24">
        <v>2317115</v>
      </c>
      <c r="D14" s="24">
        <v>7755</v>
      </c>
      <c r="E14" s="24">
        <v>2160946</v>
      </c>
      <c r="F14" s="24">
        <v>16</v>
      </c>
      <c r="G14" s="24">
        <v>94969</v>
      </c>
      <c r="H14" s="24">
        <v>5</v>
      </c>
      <c r="I14" s="24">
        <v>61200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2">
      <c r="A15" s="21" t="s">
        <v>74</v>
      </c>
      <c r="B15" s="24">
        <v>3504</v>
      </c>
      <c r="C15" s="24">
        <v>1131751</v>
      </c>
      <c r="D15" s="24">
        <v>3499</v>
      </c>
      <c r="E15" s="24">
        <v>1056033</v>
      </c>
      <c r="F15" s="24">
        <v>3</v>
      </c>
      <c r="G15" s="24">
        <v>59855</v>
      </c>
      <c r="H15" s="24">
        <v>2</v>
      </c>
      <c r="I15" s="24">
        <v>15863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2">
      <c r="A16" s="21" t="s">
        <v>75</v>
      </c>
      <c r="B16" s="24">
        <v>1373</v>
      </c>
      <c r="C16" s="24">
        <v>434388</v>
      </c>
      <c r="D16" s="24">
        <v>1367</v>
      </c>
      <c r="E16" s="24">
        <v>425432</v>
      </c>
      <c r="F16" s="24">
        <v>4</v>
      </c>
      <c r="G16" s="24">
        <v>8502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2</v>
      </c>
      <c r="O16" s="25">
        <v>454</v>
      </c>
      <c r="P16" s="4">
        <f t="shared" si="0"/>
        <v>2</v>
      </c>
      <c r="Q16" s="4" t="e">
        <f>C16-E16-G16-I16-K16-M16-O16-#REF!</f>
        <v>#REF!</v>
      </c>
      <c r="R16" s="5"/>
    </row>
    <row r="17" spans="1:18" ht="12">
      <c r="A17" s="21" t="s">
        <v>76</v>
      </c>
      <c r="B17" s="24">
        <v>1595</v>
      </c>
      <c r="C17" s="24">
        <v>824037</v>
      </c>
      <c r="D17" s="24">
        <v>1581</v>
      </c>
      <c r="E17" s="24">
        <v>801127</v>
      </c>
      <c r="F17" s="24">
        <v>10</v>
      </c>
      <c r="G17" s="24">
        <v>2915</v>
      </c>
      <c r="H17" s="24">
        <v>2</v>
      </c>
      <c r="I17" s="24">
        <v>19854</v>
      </c>
      <c r="J17" s="24">
        <v>0</v>
      </c>
      <c r="K17" s="24">
        <v>0</v>
      </c>
      <c r="L17" s="24">
        <v>0</v>
      </c>
      <c r="M17" s="24">
        <v>0</v>
      </c>
      <c r="N17" s="24">
        <v>2</v>
      </c>
      <c r="O17" s="25">
        <v>141</v>
      </c>
      <c r="P17" s="4">
        <f t="shared" si="0"/>
        <v>2</v>
      </c>
      <c r="Q17" s="4" t="e">
        <f>C17-E17-G17-I17-K17-M17-O17-#REF!</f>
        <v>#REF!</v>
      </c>
      <c r="R17" s="5"/>
    </row>
    <row r="18" spans="1:18" ht="12">
      <c r="A18" s="21" t="s">
        <v>77</v>
      </c>
      <c r="B18" s="24">
        <v>1405</v>
      </c>
      <c r="C18" s="24">
        <v>454730</v>
      </c>
      <c r="D18" s="24">
        <v>1400</v>
      </c>
      <c r="E18" s="24">
        <v>388998</v>
      </c>
      <c r="F18" s="24">
        <v>1</v>
      </c>
      <c r="G18" s="24">
        <v>44557</v>
      </c>
      <c r="H18" s="24">
        <v>4</v>
      </c>
      <c r="I18" s="24">
        <v>21175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2">
      <c r="A19" s="21" t="s">
        <v>78</v>
      </c>
      <c r="B19" s="24">
        <v>4053</v>
      </c>
      <c r="C19" s="24">
        <v>1497724</v>
      </c>
      <c r="D19" s="24">
        <v>4014</v>
      </c>
      <c r="E19" s="24">
        <v>1352195</v>
      </c>
      <c r="F19" s="24">
        <v>30</v>
      </c>
      <c r="G19" s="24">
        <v>51511</v>
      </c>
      <c r="H19" s="24">
        <v>9</v>
      </c>
      <c r="I19" s="24">
        <v>94018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2">
      <c r="A20" s="21" t="s">
        <v>79</v>
      </c>
      <c r="B20" s="24">
        <v>5033</v>
      </c>
      <c r="C20" s="24">
        <v>2257297</v>
      </c>
      <c r="D20" s="24">
        <v>4958</v>
      </c>
      <c r="E20" s="24">
        <v>1575830</v>
      </c>
      <c r="F20" s="24">
        <v>16</v>
      </c>
      <c r="G20" s="24">
        <v>89287</v>
      </c>
      <c r="H20" s="24">
        <v>58</v>
      </c>
      <c r="I20" s="24">
        <v>592029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5">
        <v>151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2">
      <c r="A21" s="21" t="s">
        <v>80</v>
      </c>
      <c r="B21" s="24">
        <v>2659</v>
      </c>
      <c r="C21" s="24">
        <v>839254</v>
      </c>
      <c r="D21" s="24">
        <v>2648</v>
      </c>
      <c r="E21" s="24">
        <v>808193</v>
      </c>
      <c r="F21" s="24">
        <v>11</v>
      </c>
      <c r="G21" s="24">
        <v>31061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2">
      <c r="A22" s="21" t="s">
        <v>81</v>
      </c>
      <c r="B22" s="24">
        <v>739</v>
      </c>
      <c r="C22" s="24">
        <v>225869</v>
      </c>
      <c r="D22" s="24">
        <v>732</v>
      </c>
      <c r="E22" s="24">
        <v>202175</v>
      </c>
      <c r="F22" s="24">
        <v>7</v>
      </c>
      <c r="G22" s="24">
        <v>23694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2">
      <c r="A23" s="21" t="s">
        <v>82</v>
      </c>
      <c r="B23" s="24">
        <v>1611</v>
      </c>
      <c r="C23" s="24">
        <v>465865</v>
      </c>
      <c r="D23" s="24">
        <v>1611</v>
      </c>
      <c r="E23" s="24">
        <v>465865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2">
      <c r="A24" s="21" t="s">
        <v>83</v>
      </c>
      <c r="B24" s="24">
        <v>375</v>
      </c>
      <c r="C24" s="24">
        <v>216245</v>
      </c>
      <c r="D24" s="24">
        <v>363</v>
      </c>
      <c r="E24" s="24">
        <v>104829</v>
      </c>
      <c r="F24" s="24">
        <v>4</v>
      </c>
      <c r="G24" s="24">
        <v>31634</v>
      </c>
      <c r="H24" s="24">
        <v>8</v>
      </c>
      <c r="I24" s="24">
        <v>79782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2">
      <c r="A25" s="21" t="s">
        <v>84</v>
      </c>
      <c r="B25" s="24">
        <v>632</v>
      </c>
      <c r="C25" s="24">
        <v>355316</v>
      </c>
      <c r="D25" s="24">
        <v>601</v>
      </c>
      <c r="E25" s="24">
        <v>224928</v>
      </c>
      <c r="F25" s="24">
        <v>28</v>
      </c>
      <c r="G25" s="24">
        <v>120254</v>
      </c>
      <c r="H25" s="24">
        <v>3</v>
      </c>
      <c r="I25" s="24">
        <v>10134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2">
      <c r="A26" s="21" t="s">
        <v>85</v>
      </c>
      <c r="B26" s="24">
        <v>1359</v>
      </c>
      <c r="C26" s="24">
        <v>455169</v>
      </c>
      <c r="D26" s="24">
        <v>1164</v>
      </c>
      <c r="E26" s="24">
        <v>335687</v>
      </c>
      <c r="F26" s="24">
        <v>34</v>
      </c>
      <c r="G26" s="24">
        <v>83469</v>
      </c>
      <c r="H26" s="24">
        <v>161</v>
      </c>
      <c r="I26" s="24">
        <v>36013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2">
      <c r="A27" s="21" t="s">
        <v>86</v>
      </c>
      <c r="B27" s="24">
        <v>4393</v>
      </c>
      <c r="C27" s="24">
        <v>2581889</v>
      </c>
      <c r="D27" s="24">
        <v>4267</v>
      </c>
      <c r="E27" s="24">
        <v>1282254</v>
      </c>
      <c r="F27" s="24">
        <v>56</v>
      </c>
      <c r="G27" s="24">
        <v>227782</v>
      </c>
      <c r="H27" s="24">
        <v>60</v>
      </c>
      <c r="I27" s="24">
        <v>754616</v>
      </c>
      <c r="J27" s="24">
        <v>0</v>
      </c>
      <c r="K27" s="24">
        <v>0</v>
      </c>
      <c r="L27" s="24">
        <v>10</v>
      </c>
      <c r="M27" s="24">
        <v>317237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2">
      <c r="A28" s="21" t="s">
        <v>87</v>
      </c>
      <c r="B28" s="24">
        <v>1017</v>
      </c>
      <c r="C28" s="24">
        <v>296131</v>
      </c>
      <c r="D28" s="24">
        <v>1012</v>
      </c>
      <c r="E28" s="24">
        <v>248354</v>
      </c>
      <c r="F28" s="24">
        <v>4</v>
      </c>
      <c r="G28" s="24">
        <v>40113</v>
      </c>
      <c r="H28" s="24">
        <v>1</v>
      </c>
      <c r="I28" s="24">
        <v>7664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2">
      <c r="A29" s="21" t="s">
        <v>88</v>
      </c>
      <c r="B29" s="24">
        <v>3703</v>
      </c>
      <c r="C29" s="24">
        <v>1393925</v>
      </c>
      <c r="D29" s="24">
        <v>3648</v>
      </c>
      <c r="E29" s="24">
        <v>1098978</v>
      </c>
      <c r="F29" s="24">
        <v>20</v>
      </c>
      <c r="G29" s="24">
        <v>108360</v>
      </c>
      <c r="H29" s="24">
        <v>35</v>
      </c>
      <c r="I29" s="24">
        <v>186587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5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20" t="s">
        <v>59</v>
      </c>
      <c r="B30" s="28">
        <v>532</v>
      </c>
      <c r="C30" s="28">
        <v>2499356</v>
      </c>
      <c r="D30" s="28">
        <v>209</v>
      </c>
      <c r="E30" s="28">
        <v>302878</v>
      </c>
      <c r="F30" s="28">
        <v>184</v>
      </c>
      <c r="G30" s="28">
        <v>925490</v>
      </c>
      <c r="H30" s="28">
        <v>127</v>
      </c>
      <c r="I30" s="28">
        <v>1133372</v>
      </c>
      <c r="J30" s="28">
        <v>9</v>
      </c>
      <c r="K30" s="28">
        <v>76832</v>
      </c>
      <c r="L30" s="28">
        <v>2</v>
      </c>
      <c r="M30" s="28">
        <v>60128</v>
      </c>
      <c r="N30" s="28">
        <v>1</v>
      </c>
      <c r="O30" s="29">
        <v>656</v>
      </c>
      <c r="P30" s="4">
        <f t="shared" si="0"/>
        <v>1</v>
      </c>
      <c r="Q30" s="4" t="e">
        <f>C30-E30-G30-I30-K30-M30-O30-#REF!</f>
        <v>#REF!</v>
      </c>
      <c r="R30" s="4"/>
    </row>
    <row r="31" spans="1:18" s="3" customFormat="1" ht="11.25">
      <c r="A31" s="20" t="s">
        <v>60</v>
      </c>
      <c r="B31" s="28">
        <v>4292</v>
      </c>
      <c r="C31" s="28">
        <v>3291431</v>
      </c>
      <c r="D31" s="28">
        <v>4141</v>
      </c>
      <c r="E31" s="28">
        <v>1241664</v>
      </c>
      <c r="F31" s="28">
        <v>22</v>
      </c>
      <c r="G31" s="28">
        <v>138665</v>
      </c>
      <c r="H31" s="28">
        <v>116</v>
      </c>
      <c r="I31" s="28">
        <v>1653763</v>
      </c>
      <c r="J31" s="28">
        <v>6</v>
      </c>
      <c r="K31" s="28">
        <v>87580</v>
      </c>
      <c r="L31" s="28">
        <v>5</v>
      </c>
      <c r="M31" s="28">
        <v>164721</v>
      </c>
      <c r="N31" s="28">
        <v>2</v>
      </c>
      <c r="O31" s="29">
        <v>5038</v>
      </c>
      <c r="P31" s="4">
        <f t="shared" si="0"/>
        <v>2</v>
      </c>
      <c r="Q31" s="4" t="e">
        <f>C31-E31-G31-I31-K31-M31-O31-#REF!</f>
        <v>#REF!</v>
      </c>
      <c r="R31" s="4"/>
    </row>
    <row r="32" spans="1:18" s="3" customFormat="1" ht="11.25">
      <c r="A32" s="20" t="s">
        <v>61</v>
      </c>
      <c r="B32" s="28">
        <v>194</v>
      </c>
      <c r="C32" s="28">
        <v>47660</v>
      </c>
      <c r="D32" s="28">
        <v>193</v>
      </c>
      <c r="E32" s="28">
        <v>44145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1</v>
      </c>
      <c r="O32" s="29">
        <v>3515</v>
      </c>
      <c r="P32" s="4">
        <f t="shared" si="0"/>
        <v>1</v>
      </c>
      <c r="Q32" s="4" t="e">
        <f>C32-E32-G32-I32-K32-M32-O32-#REF!</f>
        <v>#REF!</v>
      </c>
      <c r="R32" s="4"/>
    </row>
    <row r="33" spans="1:18" ht="12">
      <c r="A33" s="21" t="s">
        <v>89</v>
      </c>
      <c r="B33" s="24">
        <v>193</v>
      </c>
      <c r="C33" s="24">
        <v>47230</v>
      </c>
      <c r="D33" s="24">
        <v>192</v>
      </c>
      <c r="E33" s="24">
        <v>43715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1</v>
      </c>
      <c r="O33" s="25">
        <v>3515</v>
      </c>
      <c r="P33" s="4">
        <f t="shared" si="0"/>
        <v>1</v>
      </c>
      <c r="Q33" s="4" t="e">
        <f>C33-E33-G33-I33-K33-M33-O33-#REF!</f>
        <v>#REF!</v>
      </c>
      <c r="R33" s="5"/>
    </row>
    <row r="34" spans="1:18" ht="12">
      <c r="A34" s="21" t="s">
        <v>90</v>
      </c>
      <c r="B34" s="24">
        <v>1</v>
      </c>
      <c r="C34" s="24">
        <v>430</v>
      </c>
      <c r="D34" s="24">
        <v>1</v>
      </c>
      <c r="E34" s="24">
        <v>430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5">
        <v>0</v>
      </c>
      <c r="P34" s="4">
        <f t="shared" si="0"/>
        <v>0</v>
      </c>
      <c r="Q34" s="4" t="e">
        <f>C34-E34-G34-I34-K34-M34-O34-#REF!</f>
        <v>#REF!</v>
      </c>
      <c r="R34" s="5"/>
    </row>
    <row r="35" spans="1:18" ht="27" customHeight="1">
      <c r="A35" s="22" t="s">
        <v>62</v>
      </c>
      <c r="B35" s="26">
        <v>53</v>
      </c>
      <c r="C35" s="26">
        <v>23455</v>
      </c>
      <c r="D35" s="26">
        <v>53</v>
      </c>
      <c r="E35" s="26">
        <v>23455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4">
        <f t="shared" si="0"/>
        <v>0</v>
      </c>
      <c r="Q35" s="4" t="e">
        <f>C35-E35-G35-I35-K35-M35-O35-#REF!</f>
        <v>#REF!</v>
      </c>
      <c r="R35" s="5"/>
    </row>
    <row r="36" spans="1:18" ht="27" customHeight="1">
      <c r="A36" s="23" t="s">
        <v>63</v>
      </c>
      <c r="B36" s="26">
        <v>357</v>
      </c>
      <c r="C36" s="26">
        <v>1736340</v>
      </c>
      <c r="D36" s="26">
        <v>323</v>
      </c>
      <c r="E36" s="26">
        <v>1038873</v>
      </c>
      <c r="F36" s="26">
        <v>33</v>
      </c>
      <c r="G36" s="26">
        <v>547062</v>
      </c>
      <c r="H36" s="26">
        <v>1</v>
      </c>
      <c r="I36" s="26">
        <v>150405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4">
        <f t="shared" si="0"/>
        <v>0</v>
      </c>
      <c r="Q36" s="4" t="e">
        <f>C36-E36-G36-I36-K36-M36-O36-#REF!</f>
        <v>#REF!</v>
      </c>
      <c r="R36" s="5"/>
    </row>
    <row r="37" ht="11.25">
      <c r="A37" s="1" t="s">
        <v>1</v>
      </c>
    </row>
    <row r="38" ht="11.25">
      <c r="A38" s="7" t="s">
        <v>31</v>
      </c>
    </row>
    <row r="39" spans="1:15" ht="24" customHeight="1">
      <c r="A39" s="101" t="s">
        <v>32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</row>
    <row r="41" spans="1:17" ht="11.25" hidden="1">
      <c r="A41" s="30" t="s">
        <v>67</v>
      </c>
      <c r="B41" s="32">
        <f aca="true" t="shared" si="1" ref="B41:O41">B7-B8-B30-B31-B32-B35-B36</f>
        <v>0</v>
      </c>
      <c r="C41" s="32">
        <f t="shared" si="1"/>
        <v>0</v>
      </c>
      <c r="D41" s="32">
        <f t="shared" si="1"/>
        <v>0</v>
      </c>
      <c r="E41" s="32">
        <f t="shared" si="1"/>
        <v>0</v>
      </c>
      <c r="F41" s="32">
        <f t="shared" si="1"/>
        <v>0</v>
      </c>
      <c r="G41" s="32">
        <f t="shared" si="1"/>
        <v>0</v>
      </c>
      <c r="H41" s="32">
        <f t="shared" si="1"/>
        <v>0</v>
      </c>
      <c r="I41" s="32">
        <f t="shared" si="1"/>
        <v>0</v>
      </c>
      <c r="J41" s="32">
        <f t="shared" si="1"/>
        <v>0</v>
      </c>
      <c r="K41" s="32">
        <f t="shared" si="1"/>
        <v>0</v>
      </c>
      <c r="L41" s="32">
        <f t="shared" si="1"/>
        <v>0</v>
      </c>
      <c r="M41" s="32">
        <f t="shared" si="1"/>
        <v>0</v>
      </c>
      <c r="N41" s="32">
        <f t="shared" si="1"/>
        <v>0</v>
      </c>
      <c r="O41" s="32">
        <f t="shared" si="1"/>
        <v>0</v>
      </c>
      <c r="P41" s="5" t="e">
        <f>SUM(#REF!)</f>
        <v>#REF!</v>
      </c>
      <c r="Q41" s="5" t="e">
        <f>SUM(#REF!)</f>
        <v>#REF!</v>
      </c>
    </row>
    <row r="42" spans="1:18" ht="11.25" hidden="1">
      <c r="A42" s="30" t="s">
        <v>65</v>
      </c>
      <c r="B42" s="32">
        <f aca="true" t="shared" si="2" ref="B42:O42">B8-SUM(B9:B29)</f>
        <v>0</v>
      </c>
      <c r="C42" s="32">
        <f t="shared" si="2"/>
        <v>0</v>
      </c>
      <c r="D42" s="32">
        <f t="shared" si="2"/>
        <v>0</v>
      </c>
      <c r="E42" s="32">
        <f t="shared" si="2"/>
        <v>0</v>
      </c>
      <c r="F42" s="32">
        <f t="shared" si="2"/>
        <v>0</v>
      </c>
      <c r="G42" s="32">
        <f t="shared" si="2"/>
        <v>0</v>
      </c>
      <c r="H42" s="32">
        <f t="shared" si="2"/>
        <v>0</v>
      </c>
      <c r="I42" s="32">
        <f t="shared" si="2"/>
        <v>0</v>
      </c>
      <c r="J42" s="32">
        <f t="shared" si="2"/>
        <v>0</v>
      </c>
      <c r="K42" s="32">
        <f t="shared" si="2"/>
        <v>0</v>
      </c>
      <c r="L42" s="32">
        <f t="shared" si="2"/>
        <v>0</v>
      </c>
      <c r="M42" s="32">
        <f t="shared" si="2"/>
        <v>0</v>
      </c>
      <c r="N42" s="32">
        <f t="shared" si="2"/>
        <v>0</v>
      </c>
      <c r="O42" s="32">
        <f t="shared" si="2"/>
        <v>0</v>
      </c>
      <c r="P42" s="5" t="e">
        <f>P41-#REF!</f>
        <v>#REF!</v>
      </c>
      <c r="Q42" s="5" t="e">
        <f>Q41-#REF!</f>
        <v>#REF!</v>
      </c>
      <c r="R42" s="5"/>
    </row>
    <row r="43" spans="1:17" ht="11.25" hidden="1">
      <c r="A43" s="30" t="s">
        <v>64</v>
      </c>
      <c r="B43" s="32">
        <f aca="true" t="shared" si="3" ref="B43:O43">B32-B33-B34</f>
        <v>0</v>
      </c>
      <c r="C43" s="32">
        <f t="shared" si="3"/>
        <v>0</v>
      </c>
      <c r="D43" s="32">
        <f t="shared" si="3"/>
        <v>0</v>
      </c>
      <c r="E43" s="32">
        <f t="shared" si="3"/>
        <v>0</v>
      </c>
      <c r="F43" s="32">
        <f t="shared" si="3"/>
        <v>0</v>
      </c>
      <c r="G43" s="32">
        <f t="shared" si="3"/>
        <v>0</v>
      </c>
      <c r="H43" s="32">
        <f t="shared" si="3"/>
        <v>0</v>
      </c>
      <c r="I43" s="32">
        <f t="shared" si="3"/>
        <v>0</v>
      </c>
      <c r="J43" s="32">
        <f t="shared" si="3"/>
        <v>0</v>
      </c>
      <c r="K43" s="32">
        <f t="shared" si="3"/>
        <v>0</v>
      </c>
      <c r="L43" s="32">
        <f t="shared" si="3"/>
        <v>0</v>
      </c>
      <c r="M43" s="32">
        <f t="shared" si="3"/>
        <v>0</v>
      </c>
      <c r="N43" s="32">
        <f t="shared" si="3"/>
        <v>0</v>
      </c>
      <c r="O43" s="32">
        <f t="shared" si="3"/>
        <v>0</v>
      </c>
      <c r="P43" s="5"/>
      <c r="Q43" s="5"/>
    </row>
    <row r="44" spans="1:15" ht="11.25" hidden="1">
      <c r="A44" s="31" t="s">
        <v>66</v>
      </c>
      <c r="B44" s="32">
        <f>B7-'年月monthly'!B67</f>
        <v>0</v>
      </c>
      <c r="C44" s="32">
        <f>C7-'年月monthly'!C67</f>
        <v>0</v>
      </c>
      <c r="D44" s="32">
        <f>D7-'年月monthly'!D67</f>
        <v>0</v>
      </c>
      <c r="E44" s="32">
        <f>E7-'年月monthly'!E67</f>
        <v>0</v>
      </c>
      <c r="F44" s="32">
        <f>F7-'年月monthly'!F67</f>
        <v>0</v>
      </c>
      <c r="G44" s="32">
        <f>G7-'年月monthly'!G67</f>
        <v>0</v>
      </c>
      <c r="H44" s="32">
        <f>H7-'年月monthly'!H67</f>
        <v>0</v>
      </c>
      <c r="I44" s="32">
        <f>I7-'年月monthly'!I67</f>
        <v>0</v>
      </c>
      <c r="J44" s="32">
        <f>J7-'年月monthly'!J67</f>
        <v>0</v>
      </c>
      <c r="K44" s="32">
        <f>K7-'年月monthly'!K67</f>
        <v>0</v>
      </c>
      <c r="L44" s="32">
        <f>L7-'年月monthly'!L67</f>
        <v>0</v>
      </c>
      <c r="M44" s="32">
        <f>M7-'年月monthly'!M67</f>
        <v>0</v>
      </c>
      <c r="N44" s="32">
        <f>N7-'年月monthly'!N67</f>
        <v>0</v>
      </c>
      <c r="O44" s="32">
        <f>O7-'年月monthly'!O67</f>
        <v>0</v>
      </c>
    </row>
  </sheetData>
  <sheetProtection/>
  <mergeCells count="10">
    <mergeCell ref="A39:O39"/>
    <mergeCell ref="N3:O4"/>
    <mergeCell ref="J4:K4"/>
    <mergeCell ref="A3:A6"/>
    <mergeCell ref="L4:M4"/>
    <mergeCell ref="B3:C4"/>
    <mergeCell ref="D3:M3"/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46" customWidth="1"/>
    <col min="2" max="2" width="10.25390625" style="46" customWidth="1"/>
    <col min="3" max="3" width="10.00390625" style="46" customWidth="1"/>
    <col min="4" max="4" width="6.375" style="46" customWidth="1"/>
    <col min="5" max="5" width="9.50390625" style="46" customWidth="1"/>
    <col min="6" max="6" width="7.00390625" style="46" customWidth="1"/>
    <col min="7" max="7" width="10.00390625" style="46" customWidth="1"/>
    <col min="8" max="8" width="6.125" style="46" customWidth="1"/>
    <col min="9" max="9" width="9.00390625" style="46" customWidth="1"/>
    <col min="10" max="10" width="6.25390625" style="46" customWidth="1"/>
    <col min="11" max="11" width="9.375" style="46" customWidth="1"/>
    <col min="12" max="12" width="6.50390625" style="68" customWidth="1"/>
    <col min="13" max="13" width="10.375" style="68" customWidth="1"/>
    <col min="14" max="14" width="6.375" style="46" customWidth="1"/>
    <col min="15" max="15" width="9.50390625" style="46" customWidth="1"/>
    <col min="16" max="17" width="4.50390625" style="46" hidden="1" customWidth="1"/>
    <col min="18" max="18" width="9.25390625" style="46" bestFit="1" customWidth="1"/>
    <col min="19" max="16384" width="9.00390625" style="46" customWidth="1"/>
  </cols>
  <sheetData>
    <row r="1" ht="15.75">
      <c r="A1" s="16" t="s">
        <v>351</v>
      </c>
    </row>
    <row r="2" spans="1:13" ht="12">
      <c r="A2" s="69" t="s">
        <v>441</v>
      </c>
      <c r="L2" s="46"/>
      <c r="M2" s="46"/>
    </row>
    <row r="3" spans="1:15" ht="12">
      <c r="A3" s="95" t="s">
        <v>422</v>
      </c>
      <c r="B3" s="98" t="s">
        <v>423</v>
      </c>
      <c r="C3" s="98"/>
      <c r="D3" s="99" t="s">
        <v>424</v>
      </c>
      <c r="E3" s="99"/>
      <c r="F3" s="99"/>
      <c r="G3" s="99"/>
      <c r="H3" s="99"/>
      <c r="I3" s="99"/>
      <c r="J3" s="99"/>
      <c r="K3" s="99"/>
      <c r="L3" s="99"/>
      <c r="M3" s="99"/>
      <c r="N3" s="90" t="s">
        <v>425</v>
      </c>
      <c r="O3" s="91"/>
    </row>
    <row r="4" spans="1:15" ht="11.25" customHeight="1">
      <c r="A4" s="96"/>
      <c r="B4" s="98"/>
      <c r="C4" s="98"/>
      <c r="D4" s="94" t="s">
        <v>426</v>
      </c>
      <c r="E4" s="94"/>
      <c r="F4" s="94" t="s">
        <v>427</v>
      </c>
      <c r="G4" s="94"/>
      <c r="H4" s="94" t="s">
        <v>428</v>
      </c>
      <c r="I4" s="94"/>
      <c r="J4" s="94" t="s">
        <v>429</v>
      </c>
      <c r="K4" s="94"/>
      <c r="L4" s="100" t="s">
        <v>430</v>
      </c>
      <c r="M4" s="100"/>
      <c r="N4" s="92"/>
      <c r="O4" s="93"/>
    </row>
    <row r="5" spans="1:15" s="50" customFormat="1" ht="21.75">
      <c r="A5" s="96"/>
      <c r="B5" s="48" t="s">
        <v>431</v>
      </c>
      <c r="C5" s="49" t="s">
        <v>432</v>
      </c>
      <c r="D5" s="48" t="s">
        <v>433</v>
      </c>
      <c r="E5" s="49" t="s">
        <v>432</v>
      </c>
      <c r="F5" s="48" t="s">
        <v>433</v>
      </c>
      <c r="G5" s="49" t="s">
        <v>432</v>
      </c>
      <c r="H5" s="48" t="s">
        <v>433</v>
      </c>
      <c r="I5" s="49" t="s">
        <v>432</v>
      </c>
      <c r="J5" s="48" t="s">
        <v>433</v>
      </c>
      <c r="K5" s="49" t="s">
        <v>432</v>
      </c>
      <c r="L5" s="70" t="s">
        <v>433</v>
      </c>
      <c r="M5" s="71" t="s">
        <v>432</v>
      </c>
      <c r="N5" s="12" t="s">
        <v>433</v>
      </c>
      <c r="O5" s="15" t="s">
        <v>432</v>
      </c>
    </row>
    <row r="6" spans="1:18" s="50" customFormat="1" ht="22.5">
      <c r="A6" s="97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1"/>
    </row>
    <row r="7" spans="1:18" s="58" customFormat="1" ht="12">
      <c r="A7" s="55" t="s">
        <v>393</v>
      </c>
      <c r="B7" s="72">
        <v>28668</v>
      </c>
      <c r="C7" s="72">
        <v>22473254</v>
      </c>
      <c r="D7" s="72">
        <v>27153</v>
      </c>
      <c r="E7" s="72">
        <v>11583955</v>
      </c>
      <c r="F7" s="72">
        <v>509</v>
      </c>
      <c r="G7" s="72">
        <v>2087679</v>
      </c>
      <c r="H7" s="72">
        <v>826</v>
      </c>
      <c r="I7" s="72">
        <v>5525783</v>
      </c>
      <c r="J7" s="72">
        <v>50</v>
      </c>
      <c r="K7" s="72">
        <v>1006088</v>
      </c>
      <c r="L7" s="73">
        <v>130</v>
      </c>
      <c r="M7" s="73">
        <v>2269749</v>
      </c>
      <c r="N7" s="72">
        <v>0</v>
      </c>
      <c r="O7" s="74">
        <v>0</v>
      </c>
      <c r="P7" s="58">
        <v>0</v>
      </c>
      <c r="Q7" s="58">
        <v>0</v>
      </c>
      <c r="R7" s="61"/>
    </row>
    <row r="8" spans="1:18" s="58" customFormat="1" ht="12">
      <c r="A8" s="18" t="s">
        <v>394</v>
      </c>
      <c r="B8" s="75">
        <v>512</v>
      </c>
      <c r="C8" s="75">
        <v>2494364</v>
      </c>
      <c r="D8" s="75">
        <v>278</v>
      </c>
      <c r="E8" s="75">
        <v>348544</v>
      </c>
      <c r="F8" s="75">
        <v>71</v>
      </c>
      <c r="G8" s="75">
        <v>129517</v>
      </c>
      <c r="H8" s="75">
        <v>121</v>
      </c>
      <c r="I8" s="75">
        <v>985359</v>
      </c>
      <c r="J8" s="75">
        <v>19</v>
      </c>
      <c r="K8" s="75">
        <v>385199</v>
      </c>
      <c r="L8" s="76">
        <v>23</v>
      </c>
      <c r="M8" s="76">
        <v>645745</v>
      </c>
      <c r="N8" s="75">
        <v>0</v>
      </c>
      <c r="O8" s="77">
        <v>0</v>
      </c>
      <c r="P8" s="58">
        <v>0</v>
      </c>
      <c r="Q8" s="58">
        <v>0</v>
      </c>
      <c r="R8" s="61"/>
    </row>
    <row r="9" spans="1:18" ht="12">
      <c r="A9" s="18" t="s">
        <v>395</v>
      </c>
      <c r="B9" s="75">
        <v>197</v>
      </c>
      <c r="C9" s="75">
        <v>1257244</v>
      </c>
      <c r="D9" s="75">
        <v>71</v>
      </c>
      <c r="E9" s="75">
        <v>133351</v>
      </c>
      <c r="F9" s="75">
        <v>42</v>
      </c>
      <c r="G9" s="75">
        <v>154601</v>
      </c>
      <c r="H9" s="75">
        <v>60</v>
      </c>
      <c r="I9" s="75">
        <v>450902</v>
      </c>
      <c r="J9" s="75">
        <v>12</v>
      </c>
      <c r="K9" s="75">
        <v>271399</v>
      </c>
      <c r="L9" s="76">
        <v>12</v>
      </c>
      <c r="M9" s="76">
        <v>246991</v>
      </c>
      <c r="N9" s="75">
        <v>0</v>
      </c>
      <c r="O9" s="77">
        <v>0</v>
      </c>
      <c r="P9" s="46">
        <v>0</v>
      </c>
      <c r="Q9" s="46">
        <v>0</v>
      </c>
      <c r="R9" s="51"/>
    </row>
    <row r="10" spans="1:18" ht="12">
      <c r="A10" s="18" t="s">
        <v>396</v>
      </c>
      <c r="B10" s="75">
        <v>2028</v>
      </c>
      <c r="C10" s="75">
        <v>3015217</v>
      </c>
      <c r="D10" s="75">
        <v>1718</v>
      </c>
      <c r="E10" s="75">
        <v>1180713</v>
      </c>
      <c r="F10" s="75">
        <v>70</v>
      </c>
      <c r="G10" s="75">
        <v>436430</v>
      </c>
      <c r="H10" s="75">
        <v>208</v>
      </c>
      <c r="I10" s="75">
        <v>992226</v>
      </c>
      <c r="J10" s="75">
        <v>10</v>
      </c>
      <c r="K10" s="75">
        <v>232957</v>
      </c>
      <c r="L10" s="76">
        <v>22</v>
      </c>
      <c r="M10" s="76">
        <v>172891</v>
      </c>
      <c r="N10" s="75">
        <v>0</v>
      </c>
      <c r="O10" s="77">
        <v>0</v>
      </c>
      <c r="P10" s="46">
        <v>0</v>
      </c>
      <c r="Q10" s="46">
        <v>0</v>
      </c>
      <c r="R10" s="51"/>
    </row>
    <row r="11" spans="1:18" ht="12">
      <c r="A11" s="18" t="s">
        <v>397</v>
      </c>
      <c r="B11" s="75">
        <v>4170</v>
      </c>
      <c r="C11" s="75">
        <v>3443838</v>
      </c>
      <c r="D11" s="75">
        <v>3855</v>
      </c>
      <c r="E11" s="75">
        <v>1526946</v>
      </c>
      <c r="F11" s="75">
        <v>114</v>
      </c>
      <c r="G11" s="75">
        <v>410282</v>
      </c>
      <c r="H11" s="75">
        <v>189</v>
      </c>
      <c r="I11" s="75">
        <v>1318905</v>
      </c>
      <c r="J11" s="75">
        <v>2</v>
      </c>
      <c r="K11" s="75">
        <v>29233</v>
      </c>
      <c r="L11" s="76">
        <v>10</v>
      </c>
      <c r="M11" s="76">
        <v>158472</v>
      </c>
      <c r="N11" s="75">
        <v>0</v>
      </c>
      <c r="O11" s="77">
        <v>0</v>
      </c>
      <c r="P11" s="46">
        <v>0</v>
      </c>
      <c r="Q11" s="46">
        <v>0</v>
      </c>
      <c r="R11" s="51"/>
    </row>
    <row r="12" spans="1:18" ht="12">
      <c r="A12" s="18" t="s">
        <v>398</v>
      </c>
      <c r="B12" s="75">
        <v>4968</v>
      </c>
      <c r="C12" s="75">
        <v>2152751</v>
      </c>
      <c r="D12" s="75">
        <v>4862</v>
      </c>
      <c r="E12" s="75">
        <v>1665570</v>
      </c>
      <c r="F12" s="75">
        <v>57</v>
      </c>
      <c r="G12" s="75">
        <v>149001</v>
      </c>
      <c r="H12" s="75">
        <v>42</v>
      </c>
      <c r="I12" s="75">
        <v>228657</v>
      </c>
      <c r="J12" s="75">
        <v>0</v>
      </c>
      <c r="K12" s="75">
        <v>0</v>
      </c>
      <c r="L12" s="76">
        <v>7</v>
      </c>
      <c r="M12" s="76">
        <v>109523</v>
      </c>
      <c r="N12" s="75">
        <v>0</v>
      </c>
      <c r="O12" s="77">
        <v>0</v>
      </c>
      <c r="P12" s="51">
        <v>0</v>
      </c>
      <c r="Q12" s="51">
        <v>0</v>
      </c>
      <c r="R12" s="51"/>
    </row>
    <row r="13" spans="1:18" ht="12">
      <c r="A13" s="18" t="s">
        <v>399</v>
      </c>
      <c r="B13" s="75">
        <v>2766</v>
      </c>
      <c r="C13" s="75">
        <v>2582021</v>
      </c>
      <c r="D13" s="75">
        <v>2632</v>
      </c>
      <c r="E13" s="75">
        <v>1122546</v>
      </c>
      <c r="F13" s="75">
        <v>15</v>
      </c>
      <c r="G13" s="75">
        <v>71401</v>
      </c>
      <c r="H13" s="75">
        <v>67</v>
      </c>
      <c r="I13" s="75">
        <v>587280</v>
      </c>
      <c r="J13" s="75">
        <v>4</v>
      </c>
      <c r="K13" s="75">
        <v>50044</v>
      </c>
      <c r="L13" s="76">
        <v>48</v>
      </c>
      <c r="M13" s="76">
        <v>750750</v>
      </c>
      <c r="N13" s="75">
        <v>0</v>
      </c>
      <c r="O13" s="77">
        <v>0</v>
      </c>
      <c r="P13" s="61">
        <v>0</v>
      </c>
      <c r="Q13" s="61">
        <v>0</v>
      </c>
      <c r="R13" s="51"/>
    </row>
    <row r="14" spans="1:18" ht="12">
      <c r="A14" s="21" t="s">
        <v>400</v>
      </c>
      <c r="B14" s="78">
        <v>13649</v>
      </c>
      <c r="C14" s="78">
        <v>6337979</v>
      </c>
      <c r="D14" s="78">
        <v>13379</v>
      </c>
      <c r="E14" s="78">
        <v>4848113</v>
      </c>
      <c r="F14" s="78">
        <v>121</v>
      </c>
      <c r="G14" s="78">
        <v>389585</v>
      </c>
      <c r="H14" s="78">
        <v>138</v>
      </c>
      <c r="I14" s="78">
        <v>877648</v>
      </c>
      <c r="J14" s="78">
        <v>3</v>
      </c>
      <c r="K14" s="78">
        <v>37256</v>
      </c>
      <c r="L14" s="79">
        <v>8</v>
      </c>
      <c r="M14" s="79">
        <v>185377</v>
      </c>
      <c r="N14" s="78">
        <v>0</v>
      </c>
      <c r="O14" s="80">
        <v>0</v>
      </c>
      <c r="P14" s="61">
        <v>0</v>
      </c>
      <c r="Q14" s="61">
        <v>0</v>
      </c>
      <c r="R14" s="51"/>
    </row>
    <row r="15" spans="1:18" ht="12">
      <c r="A15" s="21" t="s">
        <v>401</v>
      </c>
      <c r="B15" s="78">
        <v>866</v>
      </c>
      <c r="C15" s="78">
        <v>351029</v>
      </c>
      <c r="D15" s="78">
        <v>857</v>
      </c>
      <c r="E15" s="78">
        <v>304701</v>
      </c>
      <c r="F15" s="78">
        <v>6</v>
      </c>
      <c r="G15" s="78">
        <v>17607</v>
      </c>
      <c r="H15" s="78">
        <v>3</v>
      </c>
      <c r="I15" s="78">
        <v>28721</v>
      </c>
      <c r="J15" s="78">
        <v>0</v>
      </c>
      <c r="K15" s="78">
        <v>0</v>
      </c>
      <c r="L15" s="79">
        <v>0</v>
      </c>
      <c r="M15" s="79">
        <v>0</v>
      </c>
      <c r="N15" s="78">
        <v>0</v>
      </c>
      <c r="O15" s="80">
        <v>0</v>
      </c>
      <c r="P15" s="61">
        <v>0</v>
      </c>
      <c r="Q15" s="61">
        <v>0</v>
      </c>
      <c r="R15" s="51"/>
    </row>
    <row r="16" spans="1:18" ht="12">
      <c r="A16" s="21" t="s">
        <v>402</v>
      </c>
      <c r="B16" s="78">
        <v>1292</v>
      </c>
      <c r="C16" s="78">
        <v>925049</v>
      </c>
      <c r="D16" s="78">
        <v>1187</v>
      </c>
      <c r="E16" s="78">
        <v>350307</v>
      </c>
      <c r="F16" s="78">
        <v>21</v>
      </c>
      <c r="G16" s="78">
        <v>94601</v>
      </c>
      <c r="H16" s="78">
        <v>80</v>
      </c>
      <c r="I16" s="78">
        <v>409347</v>
      </c>
      <c r="J16" s="78">
        <v>2</v>
      </c>
      <c r="K16" s="78">
        <v>20921</v>
      </c>
      <c r="L16" s="79">
        <v>2</v>
      </c>
      <c r="M16" s="79">
        <v>49873</v>
      </c>
      <c r="N16" s="78">
        <v>0</v>
      </c>
      <c r="O16" s="80">
        <v>0</v>
      </c>
      <c r="P16" s="61">
        <v>0</v>
      </c>
      <c r="Q16" s="61">
        <v>0</v>
      </c>
      <c r="R16" s="51"/>
    </row>
    <row r="17" spans="1:18" ht="12">
      <c r="A17" s="21" t="s">
        <v>403</v>
      </c>
      <c r="B17" s="78">
        <v>1004</v>
      </c>
      <c r="C17" s="78">
        <v>576873</v>
      </c>
      <c r="D17" s="78">
        <v>950</v>
      </c>
      <c r="E17" s="78">
        <v>386795</v>
      </c>
      <c r="F17" s="78">
        <v>40</v>
      </c>
      <c r="G17" s="78">
        <v>50677</v>
      </c>
      <c r="H17" s="78">
        <v>14</v>
      </c>
      <c r="I17" s="78">
        <v>139401</v>
      </c>
      <c r="J17" s="78">
        <v>0</v>
      </c>
      <c r="K17" s="78">
        <v>0</v>
      </c>
      <c r="L17" s="79">
        <v>0</v>
      </c>
      <c r="M17" s="79">
        <v>0</v>
      </c>
      <c r="N17" s="78">
        <v>0</v>
      </c>
      <c r="O17" s="80">
        <v>0</v>
      </c>
      <c r="P17" s="61">
        <v>0</v>
      </c>
      <c r="Q17" s="61">
        <v>0</v>
      </c>
      <c r="R17" s="51"/>
    </row>
    <row r="18" spans="1:18" ht="12">
      <c r="A18" s="21" t="s">
        <v>404</v>
      </c>
      <c r="B18" s="78">
        <v>2733</v>
      </c>
      <c r="C18" s="78">
        <v>1027198</v>
      </c>
      <c r="D18" s="78">
        <v>2728</v>
      </c>
      <c r="E18" s="78">
        <v>996944</v>
      </c>
      <c r="F18" s="78">
        <v>4</v>
      </c>
      <c r="G18" s="78">
        <v>20102</v>
      </c>
      <c r="H18" s="78">
        <v>1</v>
      </c>
      <c r="I18" s="78">
        <v>10152</v>
      </c>
      <c r="J18" s="78">
        <v>0</v>
      </c>
      <c r="K18" s="78">
        <v>0</v>
      </c>
      <c r="L18" s="79">
        <v>0</v>
      </c>
      <c r="M18" s="79">
        <v>0</v>
      </c>
      <c r="N18" s="78">
        <v>0</v>
      </c>
      <c r="O18" s="80">
        <v>0</v>
      </c>
      <c r="P18" s="61">
        <v>0</v>
      </c>
      <c r="Q18" s="61">
        <v>0</v>
      </c>
      <c r="R18" s="51"/>
    </row>
    <row r="19" spans="1:18" ht="12">
      <c r="A19" s="21" t="s">
        <v>405</v>
      </c>
      <c r="B19" s="78">
        <v>1065</v>
      </c>
      <c r="C19" s="78">
        <v>497774</v>
      </c>
      <c r="D19" s="78">
        <v>1056</v>
      </c>
      <c r="E19" s="78">
        <v>429690</v>
      </c>
      <c r="F19" s="78">
        <v>9</v>
      </c>
      <c r="G19" s="78">
        <v>68084</v>
      </c>
      <c r="H19" s="78">
        <v>0</v>
      </c>
      <c r="I19" s="78">
        <v>0</v>
      </c>
      <c r="J19" s="78">
        <v>0</v>
      </c>
      <c r="K19" s="78">
        <v>0</v>
      </c>
      <c r="L19" s="79">
        <v>0</v>
      </c>
      <c r="M19" s="79">
        <v>0</v>
      </c>
      <c r="N19" s="78">
        <v>0</v>
      </c>
      <c r="O19" s="80">
        <v>0</v>
      </c>
      <c r="P19" s="61">
        <v>0</v>
      </c>
      <c r="Q19" s="61">
        <v>0</v>
      </c>
      <c r="R19" s="51"/>
    </row>
    <row r="20" spans="1:18" ht="12">
      <c r="A20" s="21" t="s">
        <v>406</v>
      </c>
      <c r="B20" s="78">
        <v>2238</v>
      </c>
      <c r="C20" s="78">
        <v>741908</v>
      </c>
      <c r="D20" s="78">
        <v>2237</v>
      </c>
      <c r="E20" s="78">
        <v>735805</v>
      </c>
      <c r="F20" s="78">
        <v>1</v>
      </c>
      <c r="G20" s="78">
        <v>6103</v>
      </c>
      <c r="H20" s="78">
        <v>0</v>
      </c>
      <c r="I20" s="78">
        <v>0</v>
      </c>
      <c r="J20" s="78">
        <v>0</v>
      </c>
      <c r="K20" s="78">
        <v>0</v>
      </c>
      <c r="L20" s="79">
        <v>0</v>
      </c>
      <c r="M20" s="79">
        <v>0</v>
      </c>
      <c r="N20" s="78">
        <v>0</v>
      </c>
      <c r="O20" s="80">
        <v>0</v>
      </c>
      <c r="P20" s="61">
        <v>0</v>
      </c>
      <c r="Q20" s="61">
        <v>0</v>
      </c>
      <c r="R20" s="51"/>
    </row>
    <row r="21" spans="1:18" ht="12">
      <c r="A21" s="21" t="s">
        <v>407</v>
      </c>
      <c r="B21" s="78">
        <v>800</v>
      </c>
      <c r="C21" s="78">
        <v>506279</v>
      </c>
      <c r="D21" s="78">
        <v>799</v>
      </c>
      <c r="E21" s="78">
        <v>482027</v>
      </c>
      <c r="F21" s="78">
        <v>1</v>
      </c>
      <c r="G21" s="78">
        <v>24252</v>
      </c>
      <c r="H21" s="78">
        <v>0</v>
      </c>
      <c r="I21" s="78">
        <v>0</v>
      </c>
      <c r="J21" s="78">
        <v>0</v>
      </c>
      <c r="K21" s="78">
        <v>0</v>
      </c>
      <c r="L21" s="79">
        <v>0</v>
      </c>
      <c r="M21" s="79">
        <v>0</v>
      </c>
      <c r="N21" s="78">
        <v>0</v>
      </c>
      <c r="O21" s="80">
        <v>0</v>
      </c>
      <c r="P21" s="61">
        <v>0</v>
      </c>
      <c r="Q21" s="61">
        <v>0</v>
      </c>
      <c r="R21" s="51"/>
    </row>
    <row r="22" spans="1:18" ht="12">
      <c r="A22" s="21" t="s">
        <v>408</v>
      </c>
      <c r="B22" s="78">
        <v>1462</v>
      </c>
      <c r="C22" s="78">
        <v>500483</v>
      </c>
      <c r="D22" s="78">
        <v>1460</v>
      </c>
      <c r="E22" s="78">
        <v>497847</v>
      </c>
      <c r="F22" s="78">
        <v>2</v>
      </c>
      <c r="G22" s="78">
        <v>2636</v>
      </c>
      <c r="H22" s="78">
        <v>0</v>
      </c>
      <c r="I22" s="78">
        <v>0</v>
      </c>
      <c r="J22" s="78">
        <v>0</v>
      </c>
      <c r="K22" s="78">
        <v>0</v>
      </c>
      <c r="L22" s="79">
        <v>0</v>
      </c>
      <c r="M22" s="79">
        <v>0</v>
      </c>
      <c r="N22" s="78">
        <v>0</v>
      </c>
      <c r="O22" s="80">
        <v>0</v>
      </c>
      <c r="P22" s="61">
        <v>0</v>
      </c>
      <c r="Q22" s="61">
        <v>0</v>
      </c>
      <c r="R22" s="51"/>
    </row>
    <row r="23" spans="1:18" ht="12">
      <c r="A23" s="21" t="s">
        <v>409</v>
      </c>
      <c r="B23" s="78">
        <v>301</v>
      </c>
      <c r="C23" s="78">
        <v>102895</v>
      </c>
      <c r="D23" s="78">
        <v>300</v>
      </c>
      <c r="E23" s="78">
        <v>99279</v>
      </c>
      <c r="F23" s="78">
        <v>1</v>
      </c>
      <c r="G23" s="78">
        <v>3616</v>
      </c>
      <c r="H23" s="78">
        <v>0</v>
      </c>
      <c r="I23" s="78">
        <v>0</v>
      </c>
      <c r="J23" s="78">
        <v>0</v>
      </c>
      <c r="K23" s="78">
        <v>0</v>
      </c>
      <c r="L23" s="79">
        <v>0</v>
      </c>
      <c r="M23" s="79">
        <v>0</v>
      </c>
      <c r="N23" s="78">
        <v>0</v>
      </c>
      <c r="O23" s="80">
        <v>0</v>
      </c>
      <c r="P23" s="61">
        <v>0</v>
      </c>
      <c r="Q23" s="61">
        <v>0</v>
      </c>
      <c r="R23" s="51"/>
    </row>
    <row r="24" spans="1:18" ht="12">
      <c r="A24" s="21" t="s">
        <v>410</v>
      </c>
      <c r="B24" s="78">
        <v>318</v>
      </c>
      <c r="C24" s="78">
        <v>127244</v>
      </c>
      <c r="D24" s="78">
        <v>310</v>
      </c>
      <c r="E24" s="78">
        <v>108026</v>
      </c>
      <c r="F24" s="78">
        <v>8</v>
      </c>
      <c r="G24" s="78">
        <v>19218</v>
      </c>
      <c r="H24" s="78">
        <v>0</v>
      </c>
      <c r="I24" s="78">
        <v>0</v>
      </c>
      <c r="J24" s="78">
        <v>0</v>
      </c>
      <c r="K24" s="78">
        <v>0</v>
      </c>
      <c r="L24" s="79">
        <v>0</v>
      </c>
      <c r="M24" s="79">
        <v>0</v>
      </c>
      <c r="N24" s="78">
        <v>0</v>
      </c>
      <c r="O24" s="80">
        <v>0</v>
      </c>
      <c r="P24" s="61">
        <v>0</v>
      </c>
      <c r="Q24" s="61">
        <v>0</v>
      </c>
      <c r="R24" s="51"/>
    </row>
    <row r="25" spans="1:18" s="58" customFormat="1" ht="12">
      <c r="A25" s="21" t="s">
        <v>411</v>
      </c>
      <c r="B25" s="78">
        <v>374</v>
      </c>
      <c r="C25" s="78">
        <v>108485</v>
      </c>
      <c r="D25" s="78">
        <v>373</v>
      </c>
      <c r="E25" s="78">
        <v>107819</v>
      </c>
      <c r="F25" s="78">
        <v>1</v>
      </c>
      <c r="G25" s="78">
        <v>666</v>
      </c>
      <c r="H25" s="78">
        <v>0</v>
      </c>
      <c r="I25" s="78">
        <v>0</v>
      </c>
      <c r="J25" s="78">
        <v>0</v>
      </c>
      <c r="K25" s="78">
        <v>0</v>
      </c>
      <c r="L25" s="79">
        <v>0</v>
      </c>
      <c r="M25" s="79">
        <v>0</v>
      </c>
      <c r="N25" s="78">
        <v>0</v>
      </c>
      <c r="O25" s="80">
        <v>0</v>
      </c>
      <c r="P25" s="61">
        <v>0</v>
      </c>
      <c r="Q25" s="61">
        <v>0</v>
      </c>
      <c r="R25" s="51"/>
    </row>
    <row r="26" spans="1:18" ht="12">
      <c r="A26" s="21" t="s">
        <v>412</v>
      </c>
      <c r="B26" s="78">
        <v>38</v>
      </c>
      <c r="C26" s="78">
        <v>110153</v>
      </c>
      <c r="D26" s="78">
        <v>23</v>
      </c>
      <c r="E26" s="78">
        <v>28640</v>
      </c>
      <c r="F26" s="78">
        <v>10</v>
      </c>
      <c r="G26" s="78">
        <v>36775</v>
      </c>
      <c r="H26" s="78">
        <v>4</v>
      </c>
      <c r="I26" s="78">
        <v>28403</v>
      </c>
      <c r="J26" s="78">
        <v>1</v>
      </c>
      <c r="K26" s="78">
        <v>16335</v>
      </c>
      <c r="L26" s="79">
        <v>0</v>
      </c>
      <c r="M26" s="79">
        <v>0</v>
      </c>
      <c r="N26" s="78">
        <v>0</v>
      </c>
      <c r="O26" s="80">
        <v>0</v>
      </c>
      <c r="P26" s="61">
        <v>0</v>
      </c>
      <c r="Q26" s="61">
        <v>0</v>
      </c>
      <c r="R26" s="51"/>
    </row>
    <row r="27" spans="1:18" ht="12">
      <c r="A27" s="21" t="s">
        <v>413</v>
      </c>
      <c r="B27" s="78">
        <v>566</v>
      </c>
      <c r="C27" s="78">
        <v>579729</v>
      </c>
      <c r="D27" s="78">
        <v>513</v>
      </c>
      <c r="E27" s="78">
        <v>168523</v>
      </c>
      <c r="F27" s="78">
        <v>12</v>
      </c>
      <c r="G27" s="78">
        <v>25218</v>
      </c>
      <c r="H27" s="78">
        <v>35</v>
      </c>
      <c r="I27" s="78">
        <v>250484</v>
      </c>
      <c r="J27" s="78">
        <v>0</v>
      </c>
      <c r="K27" s="78">
        <v>0</v>
      </c>
      <c r="L27" s="79">
        <v>6</v>
      </c>
      <c r="M27" s="79">
        <v>135504</v>
      </c>
      <c r="N27" s="78">
        <v>0</v>
      </c>
      <c r="O27" s="80">
        <v>0</v>
      </c>
      <c r="P27" s="61">
        <v>0</v>
      </c>
      <c r="Q27" s="61">
        <v>0</v>
      </c>
      <c r="R27" s="51"/>
    </row>
    <row r="28" spans="1:18" ht="12">
      <c r="A28" s="21" t="s">
        <v>414</v>
      </c>
      <c r="B28" s="78">
        <v>592</v>
      </c>
      <c r="C28" s="78">
        <v>182880</v>
      </c>
      <c r="D28" s="78">
        <v>586</v>
      </c>
      <c r="E28" s="78">
        <v>151710</v>
      </c>
      <c r="F28" s="78">
        <v>5</v>
      </c>
      <c r="G28" s="78">
        <v>20030</v>
      </c>
      <c r="H28" s="78">
        <v>1</v>
      </c>
      <c r="I28" s="78">
        <v>11140</v>
      </c>
      <c r="J28" s="78">
        <v>0</v>
      </c>
      <c r="K28" s="78">
        <v>0</v>
      </c>
      <c r="L28" s="79">
        <v>0</v>
      </c>
      <c r="M28" s="79">
        <v>0</v>
      </c>
      <c r="N28" s="78">
        <v>0</v>
      </c>
      <c r="O28" s="80">
        <v>0</v>
      </c>
      <c r="P28" s="61">
        <v>0</v>
      </c>
      <c r="Q28" s="61">
        <v>0</v>
      </c>
      <c r="R28" s="51"/>
    </row>
    <row r="29" spans="1:18" ht="12">
      <c r="A29" s="18" t="s">
        <v>415</v>
      </c>
      <c r="B29" s="75">
        <v>219</v>
      </c>
      <c r="C29" s="75">
        <v>89271</v>
      </c>
      <c r="D29" s="75">
        <v>217</v>
      </c>
      <c r="E29" s="75">
        <v>81165</v>
      </c>
      <c r="F29" s="75">
        <v>2</v>
      </c>
      <c r="G29" s="75">
        <v>8106</v>
      </c>
      <c r="H29" s="75">
        <v>0</v>
      </c>
      <c r="I29" s="75">
        <v>0</v>
      </c>
      <c r="J29" s="75">
        <v>0</v>
      </c>
      <c r="K29" s="75">
        <v>0</v>
      </c>
      <c r="L29" s="76">
        <v>0</v>
      </c>
      <c r="M29" s="76">
        <v>0</v>
      </c>
      <c r="N29" s="75">
        <v>0</v>
      </c>
      <c r="O29" s="77">
        <v>0</v>
      </c>
      <c r="P29" s="61">
        <v>0</v>
      </c>
      <c r="Q29" s="61">
        <v>0</v>
      </c>
      <c r="R29" s="51"/>
    </row>
    <row r="30" spans="1:18" s="58" customFormat="1" ht="12">
      <c r="A30" s="21" t="s">
        <v>416</v>
      </c>
      <c r="B30" s="78">
        <v>212</v>
      </c>
      <c r="C30" s="78">
        <v>85412</v>
      </c>
      <c r="D30" s="78">
        <v>210</v>
      </c>
      <c r="E30" s="78">
        <v>77306</v>
      </c>
      <c r="F30" s="78">
        <v>2</v>
      </c>
      <c r="G30" s="78">
        <v>8106</v>
      </c>
      <c r="H30" s="78">
        <v>0</v>
      </c>
      <c r="I30" s="78">
        <v>0</v>
      </c>
      <c r="J30" s="78">
        <v>0</v>
      </c>
      <c r="K30" s="78">
        <v>0</v>
      </c>
      <c r="L30" s="79">
        <v>0</v>
      </c>
      <c r="M30" s="79">
        <v>0</v>
      </c>
      <c r="N30" s="78">
        <v>0</v>
      </c>
      <c r="O30" s="80">
        <v>0</v>
      </c>
      <c r="P30" s="61">
        <v>0</v>
      </c>
      <c r="Q30" s="61">
        <v>0</v>
      </c>
      <c r="R30" s="61"/>
    </row>
    <row r="31" spans="1:18" s="58" customFormat="1" ht="12">
      <c r="A31" s="21" t="s">
        <v>417</v>
      </c>
      <c r="B31" s="78">
        <v>7</v>
      </c>
      <c r="C31" s="78">
        <v>3859</v>
      </c>
      <c r="D31" s="78">
        <v>7</v>
      </c>
      <c r="E31" s="78">
        <v>3859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9">
        <v>0</v>
      </c>
      <c r="M31" s="79">
        <v>0</v>
      </c>
      <c r="N31" s="78">
        <v>0</v>
      </c>
      <c r="O31" s="80">
        <v>0</v>
      </c>
      <c r="P31" s="61">
        <v>0</v>
      </c>
      <c r="Q31" s="61">
        <v>0</v>
      </c>
      <c r="R31" s="61"/>
    </row>
    <row r="32" spans="1:18" ht="27" customHeight="1">
      <c r="A32" s="81" t="s">
        <v>418</v>
      </c>
      <c r="B32" s="75">
        <v>20</v>
      </c>
      <c r="C32" s="75">
        <v>5227</v>
      </c>
      <c r="D32" s="75">
        <v>20</v>
      </c>
      <c r="E32" s="75">
        <v>5227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6">
        <v>0</v>
      </c>
      <c r="M32" s="76">
        <v>0</v>
      </c>
      <c r="N32" s="75">
        <v>0</v>
      </c>
      <c r="O32" s="77">
        <v>0</v>
      </c>
      <c r="P32" s="61">
        <v>0</v>
      </c>
      <c r="Q32" s="61">
        <v>0</v>
      </c>
      <c r="R32" s="51"/>
    </row>
    <row r="33" spans="1:18" ht="27" customHeight="1">
      <c r="A33" s="82" t="s">
        <v>419</v>
      </c>
      <c r="B33" s="75">
        <v>139</v>
      </c>
      <c r="C33" s="75">
        <v>1095342</v>
      </c>
      <c r="D33" s="75">
        <v>121</v>
      </c>
      <c r="E33" s="75">
        <v>671780</v>
      </c>
      <c r="F33" s="75">
        <v>17</v>
      </c>
      <c r="G33" s="75">
        <v>338756</v>
      </c>
      <c r="H33" s="75">
        <v>1</v>
      </c>
      <c r="I33" s="75">
        <v>84806</v>
      </c>
      <c r="J33" s="75">
        <v>0</v>
      </c>
      <c r="K33" s="75">
        <v>0</v>
      </c>
      <c r="L33" s="76">
        <v>0</v>
      </c>
      <c r="M33" s="76">
        <v>0</v>
      </c>
      <c r="N33" s="75">
        <v>0</v>
      </c>
      <c r="O33" s="77">
        <v>0</v>
      </c>
      <c r="P33" s="61">
        <v>0</v>
      </c>
      <c r="Q33" s="61">
        <v>0</v>
      </c>
      <c r="R33" s="51"/>
    </row>
    <row r="34" ht="12">
      <c r="A34" s="46" t="s">
        <v>420</v>
      </c>
    </row>
    <row r="35" ht="12">
      <c r="A35" s="64" t="s">
        <v>14</v>
      </c>
    </row>
    <row r="36" spans="1:15" ht="34.5" customHeight="1">
      <c r="A36" s="88" t="s">
        <v>421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</row>
    <row r="37" ht="12" customHeight="1"/>
    <row r="38" spans="1:17" ht="12" hidden="1">
      <c r="A38" s="83" t="s">
        <v>434</v>
      </c>
      <c r="B38" s="84">
        <f>B7-SUM(B8:B14)-B29-B32-B33</f>
        <v>0</v>
      </c>
      <c r="C38" s="84">
        <f aca="true" t="shared" si="0" ref="C38:O38">C7-SUM(C8:C14)-C29-C32-C33</f>
        <v>0</v>
      </c>
      <c r="D38" s="84">
        <f t="shared" si="0"/>
        <v>0</v>
      </c>
      <c r="E38" s="84">
        <f t="shared" si="0"/>
        <v>0</v>
      </c>
      <c r="F38" s="84">
        <f t="shared" si="0"/>
        <v>0</v>
      </c>
      <c r="G38" s="84">
        <f t="shared" si="0"/>
        <v>0</v>
      </c>
      <c r="H38" s="84">
        <f t="shared" si="0"/>
        <v>0</v>
      </c>
      <c r="I38" s="84">
        <f t="shared" si="0"/>
        <v>0</v>
      </c>
      <c r="J38" s="84">
        <f t="shared" si="0"/>
        <v>0</v>
      </c>
      <c r="K38" s="84">
        <f t="shared" si="0"/>
        <v>0</v>
      </c>
      <c r="L38" s="85">
        <f t="shared" si="0"/>
        <v>0</v>
      </c>
      <c r="M38" s="85">
        <f t="shared" si="0"/>
        <v>0</v>
      </c>
      <c r="N38" s="84">
        <f t="shared" si="0"/>
        <v>0</v>
      </c>
      <c r="O38" s="84">
        <f t="shared" si="0"/>
        <v>0</v>
      </c>
      <c r="P38" s="51" t="e">
        <f>SUM(#REF!)</f>
        <v>#REF!</v>
      </c>
      <c r="Q38" s="51" t="e">
        <f>SUM(#REF!)</f>
        <v>#REF!</v>
      </c>
    </row>
    <row r="39" spans="1:18" ht="12" hidden="1">
      <c r="A39" s="83" t="s">
        <v>435</v>
      </c>
      <c r="B39" s="84">
        <f>B14-SUM(B15:B28)</f>
        <v>0</v>
      </c>
      <c r="C39" s="84">
        <f aca="true" t="shared" si="1" ref="C39:O39">C14-SUM(C15:C28)</f>
        <v>0</v>
      </c>
      <c r="D39" s="84">
        <f t="shared" si="1"/>
        <v>0</v>
      </c>
      <c r="E39" s="84">
        <f t="shared" si="1"/>
        <v>0</v>
      </c>
      <c r="F39" s="84">
        <f t="shared" si="1"/>
        <v>0</v>
      </c>
      <c r="G39" s="84">
        <f t="shared" si="1"/>
        <v>0</v>
      </c>
      <c r="H39" s="84">
        <f t="shared" si="1"/>
        <v>0</v>
      </c>
      <c r="I39" s="84">
        <f t="shared" si="1"/>
        <v>0</v>
      </c>
      <c r="J39" s="84">
        <f t="shared" si="1"/>
        <v>0</v>
      </c>
      <c r="K39" s="84">
        <f t="shared" si="1"/>
        <v>0</v>
      </c>
      <c r="L39" s="85">
        <f t="shared" si="1"/>
        <v>0</v>
      </c>
      <c r="M39" s="85">
        <f t="shared" si="1"/>
        <v>0</v>
      </c>
      <c r="N39" s="84">
        <f t="shared" si="1"/>
        <v>0</v>
      </c>
      <c r="O39" s="84">
        <f t="shared" si="1"/>
        <v>0</v>
      </c>
      <c r="P39" s="51" t="e">
        <f>P38-#REF!</f>
        <v>#REF!</v>
      </c>
      <c r="Q39" s="51" t="e">
        <f>Q38-#REF!</f>
        <v>#REF!</v>
      </c>
      <c r="R39" s="51"/>
    </row>
    <row r="40" spans="1:17" ht="12" hidden="1">
      <c r="A40" s="83" t="s">
        <v>436</v>
      </c>
      <c r="B40" s="84">
        <f aca="true" t="shared" si="2" ref="B40:O40">B29-B30-B31</f>
        <v>0</v>
      </c>
      <c r="C40" s="84">
        <f t="shared" si="2"/>
        <v>0</v>
      </c>
      <c r="D40" s="84">
        <f t="shared" si="2"/>
        <v>0</v>
      </c>
      <c r="E40" s="84">
        <f t="shared" si="2"/>
        <v>0</v>
      </c>
      <c r="F40" s="84">
        <f t="shared" si="2"/>
        <v>0</v>
      </c>
      <c r="G40" s="84">
        <f t="shared" si="2"/>
        <v>0</v>
      </c>
      <c r="H40" s="84">
        <f t="shared" si="2"/>
        <v>0</v>
      </c>
      <c r="I40" s="84">
        <f t="shared" si="2"/>
        <v>0</v>
      </c>
      <c r="J40" s="84">
        <f t="shared" si="2"/>
        <v>0</v>
      </c>
      <c r="K40" s="84">
        <f t="shared" si="2"/>
        <v>0</v>
      </c>
      <c r="L40" s="85">
        <f t="shared" si="2"/>
        <v>0</v>
      </c>
      <c r="M40" s="85">
        <f t="shared" si="2"/>
        <v>0</v>
      </c>
      <c r="N40" s="84">
        <f t="shared" si="2"/>
        <v>0</v>
      </c>
      <c r="O40" s="84">
        <f t="shared" si="2"/>
        <v>0</v>
      </c>
      <c r="P40" s="51"/>
      <c r="Q40" s="51"/>
    </row>
    <row r="41" spans="1:15" s="68" customFormat="1" ht="12" hidden="1">
      <c r="A41" s="86" t="s">
        <v>437</v>
      </c>
      <c r="B41" s="85">
        <f>B7-'年月monthly'!B249</f>
        <v>0</v>
      </c>
      <c r="C41" s="85">
        <f>C7-'年月monthly'!C249</f>
        <v>0</v>
      </c>
      <c r="D41" s="85">
        <f>D7-'年月monthly'!D249</f>
        <v>0</v>
      </c>
      <c r="E41" s="85">
        <f>E7-'年月monthly'!E249</f>
        <v>0</v>
      </c>
      <c r="F41" s="85">
        <f>F7-'年月monthly'!F249</f>
        <v>0</v>
      </c>
      <c r="G41" s="85">
        <f>G7-'年月monthly'!G249</f>
        <v>0</v>
      </c>
      <c r="H41" s="85">
        <f>H7-'年月monthly'!H249</f>
        <v>0</v>
      </c>
      <c r="I41" s="85">
        <f>I7-'年月monthly'!I249</f>
        <v>0</v>
      </c>
      <c r="J41" s="85">
        <f>J7-'年月monthly'!J249</f>
        <v>0</v>
      </c>
      <c r="K41" s="85">
        <f>K7-'年月monthly'!K249</f>
        <v>0</v>
      </c>
      <c r="L41" s="85">
        <f>L7-'年月monthly'!L249</f>
        <v>0</v>
      </c>
      <c r="M41" s="85">
        <f>M7-'年月monthly'!M249</f>
        <v>0</v>
      </c>
      <c r="N41" s="85">
        <f>N7-'年月monthly'!N249</f>
        <v>0</v>
      </c>
      <c r="O41" s="85">
        <f>O7-'年月monthly'!O249</f>
        <v>0</v>
      </c>
    </row>
    <row r="42" ht="12" customHeight="1"/>
    <row r="45" spans="4:15" ht="12"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5" customWidth="1"/>
    <col min="13" max="13" width="10.375" style="35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spans="1:13" ht="11.25">
      <c r="A2" s="19" t="s">
        <v>352</v>
      </c>
      <c r="L2" s="1"/>
      <c r="M2" s="1"/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3" t="s">
        <v>20</v>
      </c>
      <c r="M4" s="113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6" t="s">
        <v>24</v>
      </c>
      <c r="M5" s="37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35346</v>
      </c>
      <c r="C7" s="28">
        <v>28366008</v>
      </c>
      <c r="D7" s="28">
        <v>33004</v>
      </c>
      <c r="E7" s="28">
        <v>14261221</v>
      </c>
      <c r="F7" s="28">
        <v>1236</v>
      </c>
      <c r="G7" s="28">
        <v>3774896</v>
      </c>
      <c r="H7" s="28">
        <v>758</v>
      </c>
      <c r="I7" s="28">
        <v>4612255</v>
      </c>
      <c r="J7" s="28">
        <v>108</v>
      </c>
      <c r="K7" s="28">
        <v>1388597</v>
      </c>
      <c r="L7" s="40">
        <v>240</v>
      </c>
      <c r="M7" s="40">
        <v>4329039</v>
      </c>
      <c r="N7" s="28">
        <v>0</v>
      </c>
      <c r="O7" s="29">
        <v>0</v>
      </c>
      <c r="P7" s="3">
        <v>0</v>
      </c>
      <c r="Q7" s="3">
        <v>0</v>
      </c>
      <c r="R7" s="4"/>
    </row>
    <row r="8" spans="1:18" s="3" customFormat="1" ht="11.25">
      <c r="A8" s="33" t="s">
        <v>322</v>
      </c>
      <c r="B8" s="26">
        <v>966</v>
      </c>
      <c r="C8" s="26">
        <v>4096290</v>
      </c>
      <c r="D8" s="26">
        <v>406</v>
      </c>
      <c r="E8" s="26">
        <v>421561</v>
      </c>
      <c r="F8" s="26">
        <v>258</v>
      </c>
      <c r="G8" s="26">
        <v>544330</v>
      </c>
      <c r="H8" s="26">
        <v>133</v>
      </c>
      <c r="I8" s="26">
        <v>810519</v>
      </c>
      <c r="J8" s="26">
        <v>51</v>
      </c>
      <c r="K8" s="26">
        <v>684725</v>
      </c>
      <c r="L8" s="41">
        <v>118</v>
      </c>
      <c r="M8" s="41">
        <v>1635155</v>
      </c>
      <c r="N8" s="26">
        <v>0</v>
      </c>
      <c r="O8" s="27">
        <v>0</v>
      </c>
      <c r="P8" s="3">
        <v>0</v>
      </c>
      <c r="Q8" s="3">
        <v>0</v>
      </c>
      <c r="R8" s="4"/>
    </row>
    <row r="9" spans="1:18" ht="11.25">
      <c r="A9" s="33" t="s">
        <v>323</v>
      </c>
      <c r="B9" s="26">
        <v>343</v>
      </c>
      <c r="C9" s="26">
        <v>2092527</v>
      </c>
      <c r="D9" s="26">
        <v>172</v>
      </c>
      <c r="E9" s="26">
        <v>275324</v>
      </c>
      <c r="F9" s="26">
        <v>89</v>
      </c>
      <c r="G9" s="26">
        <v>666701</v>
      </c>
      <c r="H9" s="26">
        <v>57</v>
      </c>
      <c r="I9" s="26">
        <v>389590</v>
      </c>
      <c r="J9" s="26">
        <v>11</v>
      </c>
      <c r="K9" s="26">
        <v>226178</v>
      </c>
      <c r="L9" s="41">
        <v>14</v>
      </c>
      <c r="M9" s="41">
        <v>534734</v>
      </c>
      <c r="N9" s="26">
        <v>0</v>
      </c>
      <c r="O9" s="27">
        <v>0</v>
      </c>
      <c r="P9" s="1">
        <v>0</v>
      </c>
      <c r="Q9" s="1">
        <v>0</v>
      </c>
      <c r="R9" s="5"/>
    </row>
    <row r="10" spans="1:18" ht="11.25">
      <c r="A10" s="33" t="s">
        <v>324</v>
      </c>
      <c r="B10" s="26">
        <v>2491</v>
      </c>
      <c r="C10" s="26">
        <v>3810012</v>
      </c>
      <c r="D10" s="26">
        <v>2175</v>
      </c>
      <c r="E10" s="26">
        <v>1659767</v>
      </c>
      <c r="F10" s="26">
        <v>121</v>
      </c>
      <c r="G10" s="26">
        <v>781996</v>
      </c>
      <c r="H10" s="26">
        <v>172</v>
      </c>
      <c r="I10" s="26">
        <v>1002942</v>
      </c>
      <c r="J10" s="26">
        <v>6</v>
      </c>
      <c r="K10" s="26">
        <v>41632</v>
      </c>
      <c r="L10" s="41">
        <v>17</v>
      </c>
      <c r="M10" s="41">
        <v>323675</v>
      </c>
      <c r="N10" s="26">
        <v>0</v>
      </c>
      <c r="O10" s="27">
        <v>0</v>
      </c>
      <c r="P10" s="1">
        <v>0</v>
      </c>
      <c r="Q10" s="1">
        <v>0</v>
      </c>
      <c r="R10" s="5"/>
    </row>
    <row r="11" spans="1:18" ht="11.25">
      <c r="A11" s="33" t="s">
        <v>325</v>
      </c>
      <c r="B11" s="26">
        <v>4654</v>
      </c>
      <c r="C11" s="26">
        <v>3792858</v>
      </c>
      <c r="D11" s="26">
        <v>4298</v>
      </c>
      <c r="E11" s="26">
        <v>1905587</v>
      </c>
      <c r="F11" s="26">
        <v>179</v>
      </c>
      <c r="G11" s="26">
        <v>344528</v>
      </c>
      <c r="H11" s="26">
        <v>140</v>
      </c>
      <c r="I11" s="26">
        <v>882179</v>
      </c>
      <c r="J11" s="26">
        <v>12</v>
      </c>
      <c r="K11" s="26">
        <v>124397</v>
      </c>
      <c r="L11" s="41">
        <v>25</v>
      </c>
      <c r="M11" s="41">
        <v>536167</v>
      </c>
      <c r="N11" s="26">
        <v>0</v>
      </c>
      <c r="O11" s="27">
        <v>0</v>
      </c>
      <c r="P11" s="1">
        <v>0</v>
      </c>
      <c r="Q11" s="1">
        <v>0</v>
      </c>
      <c r="R11" s="5"/>
    </row>
    <row r="12" spans="1:18" ht="11.25">
      <c r="A12" s="33" t="s">
        <v>326</v>
      </c>
      <c r="B12" s="26">
        <v>5989</v>
      </c>
      <c r="C12" s="26">
        <v>2852842</v>
      </c>
      <c r="D12" s="26">
        <v>5595</v>
      </c>
      <c r="E12" s="26">
        <v>1922082</v>
      </c>
      <c r="F12" s="26">
        <v>335</v>
      </c>
      <c r="G12" s="26">
        <v>267438</v>
      </c>
      <c r="H12" s="26">
        <v>27</v>
      </c>
      <c r="I12" s="26">
        <v>224397</v>
      </c>
      <c r="J12" s="26">
        <v>19</v>
      </c>
      <c r="K12" s="26">
        <v>160151</v>
      </c>
      <c r="L12" s="41">
        <v>13</v>
      </c>
      <c r="M12" s="41">
        <v>278774</v>
      </c>
      <c r="N12" s="26">
        <v>0</v>
      </c>
      <c r="O12" s="27">
        <v>0</v>
      </c>
      <c r="P12" s="5">
        <v>0</v>
      </c>
      <c r="Q12" s="5">
        <v>0</v>
      </c>
      <c r="R12" s="5"/>
    </row>
    <row r="13" spans="1:18" ht="11.25">
      <c r="A13" s="33" t="s">
        <v>327</v>
      </c>
      <c r="B13" s="26">
        <v>3305</v>
      </c>
      <c r="C13" s="26">
        <v>2793968</v>
      </c>
      <c r="D13" s="26">
        <v>3186</v>
      </c>
      <c r="E13" s="26">
        <v>1243246</v>
      </c>
      <c r="F13" s="26">
        <v>25</v>
      </c>
      <c r="G13" s="26">
        <v>128229</v>
      </c>
      <c r="H13" s="26">
        <v>56</v>
      </c>
      <c r="I13" s="26">
        <v>525172</v>
      </c>
      <c r="J13" s="26">
        <v>8</v>
      </c>
      <c r="K13" s="26">
        <v>138281</v>
      </c>
      <c r="L13" s="41">
        <v>30</v>
      </c>
      <c r="M13" s="41">
        <v>759040</v>
      </c>
      <c r="N13" s="26">
        <v>0</v>
      </c>
      <c r="O13" s="27">
        <v>0</v>
      </c>
      <c r="P13" s="4">
        <v>0</v>
      </c>
      <c r="Q13" s="4">
        <v>0</v>
      </c>
      <c r="R13" s="5"/>
    </row>
    <row r="14" spans="1:18" ht="11.25">
      <c r="A14" s="34" t="s">
        <v>328</v>
      </c>
      <c r="B14" s="24">
        <v>16659</v>
      </c>
      <c r="C14" s="24">
        <v>8203064</v>
      </c>
      <c r="D14" s="24">
        <v>16266</v>
      </c>
      <c r="E14" s="24">
        <v>6322761</v>
      </c>
      <c r="F14" s="24">
        <v>196</v>
      </c>
      <c r="G14" s="24">
        <v>828120</v>
      </c>
      <c r="H14" s="24">
        <v>173</v>
      </c>
      <c r="I14" s="24">
        <v>777456</v>
      </c>
      <c r="J14" s="24">
        <v>1</v>
      </c>
      <c r="K14" s="24">
        <v>13233</v>
      </c>
      <c r="L14" s="42">
        <v>23</v>
      </c>
      <c r="M14" s="42">
        <v>261494</v>
      </c>
      <c r="N14" s="24">
        <v>0</v>
      </c>
      <c r="O14" s="25">
        <v>0</v>
      </c>
      <c r="P14" s="4">
        <v>0</v>
      </c>
      <c r="Q14" s="4">
        <v>0</v>
      </c>
      <c r="R14" s="5"/>
    </row>
    <row r="15" spans="1:18" ht="11.25">
      <c r="A15" s="34" t="s">
        <v>329</v>
      </c>
      <c r="B15" s="24">
        <v>1287</v>
      </c>
      <c r="C15" s="24">
        <v>519109</v>
      </c>
      <c r="D15" s="24">
        <v>1260</v>
      </c>
      <c r="E15" s="24">
        <v>383033</v>
      </c>
      <c r="F15" s="24">
        <v>12</v>
      </c>
      <c r="G15" s="24">
        <v>71891</v>
      </c>
      <c r="H15" s="24">
        <v>14</v>
      </c>
      <c r="I15" s="24">
        <v>41591</v>
      </c>
      <c r="J15" s="24">
        <v>0</v>
      </c>
      <c r="K15" s="24">
        <v>0</v>
      </c>
      <c r="L15" s="42">
        <v>1</v>
      </c>
      <c r="M15" s="42">
        <v>22594</v>
      </c>
      <c r="N15" s="24">
        <v>0</v>
      </c>
      <c r="O15" s="25">
        <v>0</v>
      </c>
      <c r="P15" s="4">
        <v>0</v>
      </c>
      <c r="Q15" s="4">
        <v>0</v>
      </c>
      <c r="R15" s="5"/>
    </row>
    <row r="16" spans="1:18" ht="11.25">
      <c r="A16" s="34" t="s">
        <v>330</v>
      </c>
      <c r="B16" s="24">
        <v>1565</v>
      </c>
      <c r="C16" s="24">
        <v>1208453</v>
      </c>
      <c r="D16" s="24">
        <v>1439</v>
      </c>
      <c r="E16" s="24">
        <v>543372</v>
      </c>
      <c r="F16" s="24">
        <v>44</v>
      </c>
      <c r="G16" s="24">
        <v>244360</v>
      </c>
      <c r="H16" s="24">
        <v>73</v>
      </c>
      <c r="I16" s="24">
        <v>285001</v>
      </c>
      <c r="J16" s="24">
        <v>0</v>
      </c>
      <c r="K16" s="24">
        <v>0</v>
      </c>
      <c r="L16" s="42">
        <v>9</v>
      </c>
      <c r="M16" s="42">
        <v>135720</v>
      </c>
      <c r="N16" s="24">
        <v>0</v>
      </c>
      <c r="O16" s="25">
        <v>0</v>
      </c>
      <c r="P16" s="4">
        <v>0</v>
      </c>
      <c r="Q16" s="4">
        <v>0</v>
      </c>
      <c r="R16" s="5"/>
    </row>
    <row r="17" spans="1:18" ht="11.25">
      <c r="A17" s="34" t="s">
        <v>331</v>
      </c>
      <c r="B17" s="24">
        <v>1327</v>
      </c>
      <c r="C17" s="24">
        <v>673061</v>
      </c>
      <c r="D17" s="24">
        <v>1292</v>
      </c>
      <c r="E17" s="24">
        <v>492919</v>
      </c>
      <c r="F17" s="24">
        <v>11</v>
      </c>
      <c r="G17" s="24">
        <v>37051</v>
      </c>
      <c r="H17" s="24">
        <v>24</v>
      </c>
      <c r="I17" s="24">
        <v>143091</v>
      </c>
      <c r="J17" s="24">
        <v>0</v>
      </c>
      <c r="K17" s="24">
        <v>0</v>
      </c>
      <c r="L17" s="42">
        <v>0</v>
      </c>
      <c r="M17" s="42">
        <v>0</v>
      </c>
      <c r="N17" s="24">
        <v>0</v>
      </c>
      <c r="O17" s="25">
        <v>0</v>
      </c>
      <c r="P17" s="4">
        <v>0</v>
      </c>
      <c r="Q17" s="4">
        <v>0</v>
      </c>
      <c r="R17" s="5"/>
    </row>
    <row r="18" spans="1:18" ht="11.25">
      <c r="A18" s="34" t="s">
        <v>332</v>
      </c>
      <c r="B18" s="24">
        <v>3036</v>
      </c>
      <c r="C18" s="24">
        <v>1468640</v>
      </c>
      <c r="D18" s="24">
        <v>2991</v>
      </c>
      <c r="E18" s="24">
        <v>1198805</v>
      </c>
      <c r="F18" s="24">
        <v>23</v>
      </c>
      <c r="G18" s="24">
        <v>173809</v>
      </c>
      <c r="H18" s="24">
        <v>21</v>
      </c>
      <c r="I18" s="24">
        <v>82793</v>
      </c>
      <c r="J18" s="24">
        <v>1</v>
      </c>
      <c r="K18" s="24">
        <v>13233</v>
      </c>
      <c r="L18" s="42">
        <v>0</v>
      </c>
      <c r="M18" s="42">
        <v>0</v>
      </c>
      <c r="N18" s="24">
        <v>0</v>
      </c>
      <c r="O18" s="25">
        <v>0</v>
      </c>
      <c r="P18" s="4">
        <v>0</v>
      </c>
      <c r="Q18" s="4">
        <v>0</v>
      </c>
      <c r="R18" s="5"/>
    </row>
    <row r="19" spans="1:18" ht="11.25">
      <c r="A19" s="34" t="s">
        <v>333</v>
      </c>
      <c r="B19" s="24">
        <v>1113</v>
      </c>
      <c r="C19" s="24">
        <v>460691</v>
      </c>
      <c r="D19" s="24">
        <v>1103</v>
      </c>
      <c r="E19" s="24">
        <v>414493</v>
      </c>
      <c r="F19" s="24">
        <v>4</v>
      </c>
      <c r="G19" s="24">
        <v>20785</v>
      </c>
      <c r="H19" s="24">
        <v>6</v>
      </c>
      <c r="I19" s="24">
        <v>25413</v>
      </c>
      <c r="J19" s="24">
        <v>0</v>
      </c>
      <c r="K19" s="24">
        <v>0</v>
      </c>
      <c r="L19" s="42">
        <v>0</v>
      </c>
      <c r="M19" s="42">
        <v>0</v>
      </c>
      <c r="N19" s="24">
        <v>0</v>
      </c>
      <c r="O19" s="25">
        <v>0</v>
      </c>
      <c r="P19" s="4">
        <v>0</v>
      </c>
      <c r="Q19" s="4">
        <v>0</v>
      </c>
      <c r="R19" s="5"/>
    </row>
    <row r="20" spans="1:18" ht="11.25">
      <c r="A20" s="34" t="s">
        <v>334</v>
      </c>
      <c r="B20" s="24">
        <v>2474</v>
      </c>
      <c r="C20" s="24">
        <v>921300</v>
      </c>
      <c r="D20" s="24">
        <v>2467</v>
      </c>
      <c r="E20" s="24">
        <v>891997</v>
      </c>
      <c r="F20" s="24">
        <v>7</v>
      </c>
      <c r="G20" s="24">
        <v>29303</v>
      </c>
      <c r="H20" s="24">
        <v>0</v>
      </c>
      <c r="I20" s="24">
        <v>0</v>
      </c>
      <c r="J20" s="24">
        <v>0</v>
      </c>
      <c r="K20" s="24">
        <v>0</v>
      </c>
      <c r="L20" s="42">
        <v>0</v>
      </c>
      <c r="M20" s="42">
        <v>0</v>
      </c>
      <c r="N20" s="24">
        <v>0</v>
      </c>
      <c r="O20" s="25">
        <v>0</v>
      </c>
      <c r="P20" s="4">
        <v>0</v>
      </c>
      <c r="Q20" s="4">
        <v>0</v>
      </c>
      <c r="R20" s="5"/>
    </row>
    <row r="21" spans="1:18" ht="11.25">
      <c r="A21" s="34" t="s">
        <v>335</v>
      </c>
      <c r="B21" s="24">
        <v>1330</v>
      </c>
      <c r="C21" s="24">
        <v>735261</v>
      </c>
      <c r="D21" s="24">
        <v>1301</v>
      </c>
      <c r="E21" s="24">
        <v>664438</v>
      </c>
      <c r="F21" s="24">
        <v>29</v>
      </c>
      <c r="G21" s="24">
        <v>70823</v>
      </c>
      <c r="H21" s="24">
        <v>0</v>
      </c>
      <c r="I21" s="24">
        <v>0</v>
      </c>
      <c r="J21" s="24">
        <v>0</v>
      </c>
      <c r="K21" s="24">
        <v>0</v>
      </c>
      <c r="L21" s="42">
        <v>0</v>
      </c>
      <c r="M21" s="42">
        <v>0</v>
      </c>
      <c r="N21" s="24">
        <v>0</v>
      </c>
      <c r="O21" s="25">
        <v>0</v>
      </c>
      <c r="P21" s="4">
        <v>0</v>
      </c>
      <c r="Q21" s="4">
        <v>0</v>
      </c>
      <c r="R21" s="5"/>
    </row>
    <row r="22" spans="1:18" ht="11.25">
      <c r="A22" s="34" t="s">
        <v>336</v>
      </c>
      <c r="B22" s="24">
        <v>1855</v>
      </c>
      <c r="C22" s="24">
        <v>792844</v>
      </c>
      <c r="D22" s="24">
        <v>1846</v>
      </c>
      <c r="E22" s="24">
        <v>782430</v>
      </c>
      <c r="F22" s="24">
        <v>0</v>
      </c>
      <c r="G22" s="24">
        <v>0</v>
      </c>
      <c r="H22" s="24">
        <v>9</v>
      </c>
      <c r="I22" s="24">
        <v>10414</v>
      </c>
      <c r="J22" s="24">
        <v>0</v>
      </c>
      <c r="K22" s="24">
        <v>0</v>
      </c>
      <c r="L22" s="42">
        <v>0</v>
      </c>
      <c r="M22" s="42">
        <v>0</v>
      </c>
      <c r="N22" s="24">
        <v>0</v>
      </c>
      <c r="O22" s="25">
        <v>0</v>
      </c>
      <c r="P22" s="4">
        <v>0</v>
      </c>
      <c r="Q22" s="4">
        <v>0</v>
      </c>
      <c r="R22" s="5"/>
    </row>
    <row r="23" spans="1:18" ht="11.25">
      <c r="A23" s="34" t="s">
        <v>337</v>
      </c>
      <c r="B23" s="24">
        <v>476</v>
      </c>
      <c r="C23" s="24">
        <v>162210</v>
      </c>
      <c r="D23" s="24">
        <v>469</v>
      </c>
      <c r="E23" s="24">
        <v>132692</v>
      </c>
      <c r="F23" s="24">
        <v>7</v>
      </c>
      <c r="G23" s="24">
        <v>29518</v>
      </c>
      <c r="H23" s="24">
        <v>0</v>
      </c>
      <c r="I23" s="24">
        <v>0</v>
      </c>
      <c r="J23" s="24">
        <v>0</v>
      </c>
      <c r="K23" s="24">
        <v>0</v>
      </c>
      <c r="L23" s="42">
        <v>0</v>
      </c>
      <c r="M23" s="42">
        <v>0</v>
      </c>
      <c r="N23" s="24">
        <v>0</v>
      </c>
      <c r="O23" s="25">
        <v>0</v>
      </c>
      <c r="P23" s="4">
        <v>0</v>
      </c>
      <c r="Q23" s="4">
        <v>0</v>
      </c>
      <c r="R23" s="5"/>
    </row>
    <row r="24" spans="1:18" ht="11.25">
      <c r="A24" s="34" t="s">
        <v>338</v>
      </c>
      <c r="B24" s="24">
        <v>513</v>
      </c>
      <c r="C24" s="24">
        <v>275433</v>
      </c>
      <c r="D24" s="24">
        <v>501</v>
      </c>
      <c r="E24" s="24">
        <v>245887</v>
      </c>
      <c r="F24" s="24">
        <v>7</v>
      </c>
      <c r="G24" s="24">
        <v>10657</v>
      </c>
      <c r="H24" s="24">
        <v>5</v>
      </c>
      <c r="I24" s="24">
        <v>18889</v>
      </c>
      <c r="J24" s="24">
        <v>0</v>
      </c>
      <c r="K24" s="24">
        <v>0</v>
      </c>
      <c r="L24" s="42">
        <v>0</v>
      </c>
      <c r="M24" s="42">
        <v>0</v>
      </c>
      <c r="N24" s="24">
        <v>0</v>
      </c>
      <c r="O24" s="25">
        <v>0</v>
      </c>
      <c r="P24" s="4">
        <v>0</v>
      </c>
      <c r="Q24" s="4">
        <v>0</v>
      </c>
      <c r="R24" s="5"/>
    </row>
    <row r="25" spans="1:18" s="3" customFormat="1" ht="11.25">
      <c r="A25" s="34" t="s">
        <v>339</v>
      </c>
      <c r="B25" s="24">
        <v>448</v>
      </c>
      <c r="C25" s="24">
        <v>191840</v>
      </c>
      <c r="D25" s="24">
        <v>442</v>
      </c>
      <c r="E25" s="24">
        <v>121501</v>
      </c>
      <c r="F25" s="24">
        <v>5</v>
      </c>
      <c r="G25" s="24">
        <v>11583</v>
      </c>
      <c r="H25" s="24">
        <v>1</v>
      </c>
      <c r="I25" s="24">
        <v>58756</v>
      </c>
      <c r="J25" s="24">
        <v>0</v>
      </c>
      <c r="K25" s="24">
        <v>0</v>
      </c>
      <c r="L25" s="42">
        <v>0</v>
      </c>
      <c r="M25" s="42">
        <v>0</v>
      </c>
      <c r="N25" s="24">
        <v>0</v>
      </c>
      <c r="O25" s="25">
        <v>0</v>
      </c>
      <c r="P25" s="4">
        <v>0</v>
      </c>
      <c r="Q25" s="4">
        <v>0</v>
      </c>
      <c r="R25" s="5"/>
    </row>
    <row r="26" spans="1:18" ht="11.25">
      <c r="A26" s="34" t="s">
        <v>340</v>
      </c>
      <c r="B26" s="24">
        <v>65</v>
      </c>
      <c r="C26" s="24">
        <v>108563</v>
      </c>
      <c r="D26" s="24">
        <v>53</v>
      </c>
      <c r="E26" s="24">
        <v>48613</v>
      </c>
      <c r="F26" s="24">
        <v>9</v>
      </c>
      <c r="G26" s="24">
        <v>41681</v>
      </c>
      <c r="H26" s="24">
        <v>3</v>
      </c>
      <c r="I26" s="24">
        <v>18269</v>
      </c>
      <c r="J26" s="24">
        <v>0</v>
      </c>
      <c r="K26" s="24">
        <v>0</v>
      </c>
      <c r="L26" s="42">
        <v>0</v>
      </c>
      <c r="M26" s="42">
        <v>0</v>
      </c>
      <c r="N26" s="24">
        <v>0</v>
      </c>
      <c r="O26" s="25">
        <v>0</v>
      </c>
      <c r="P26" s="4">
        <v>0</v>
      </c>
      <c r="Q26" s="4">
        <v>0</v>
      </c>
      <c r="R26" s="5"/>
    </row>
    <row r="27" spans="1:18" ht="11.25">
      <c r="A27" s="34" t="s">
        <v>341</v>
      </c>
      <c r="B27" s="24">
        <v>631</v>
      </c>
      <c r="C27" s="24">
        <v>528571</v>
      </c>
      <c r="D27" s="24">
        <v>586</v>
      </c>
      <c r="E27" s="24">
        <v>260730</v>
      </c>
      <c r="F27" s="24">
        <v>22</v>
      </c>
      <c r="G27" s="24">
        <v>77687</v>
      </c>
      <c r="H27" s="24">
        <v>10</v>
      </c>
      <c r="I27" s="24">
        <v>86974</v>
      </c>
      <c r="J27" s="24">
        <v>0</v>
      </c>
      <c r="K27" s="24">
        <v>0</v>
      </c>
      <c r="L27" s="42">
        <v>13</v>
      </c>
      <c r="M27" s="42">
        <v>103180</v>
      </c>
      <c r="N27" s="24">
        <v>0</v>
      </c>
      <c r="O27" s="25">
        <v>0</v>
      </c>
      <c r="P27" s="4">
        <v>0</v>
      </c>
      <c r="Q27" s="4">
        <v>0</v>
      </c>
      <c r="R27" s="5"/>
    </row>
    <row r="28" spans="1:18" ht="11.25">
      <c r="A28" s="34" t="s">
        <v>342</v>
      </c>
      <c r="B28" s="24">
        <v>539</v>
      </c>
      <c r="C28" s="24">
        <v>157088</v>
      </c>
      <c r="D28" s="24">
        <v>516</v>
      </c>
      <c r="E28" s="24">
        <v>141851</v>
      </c>
      <c r="F28" s="24">
        <v>16</v>
      </c>
      <c r="G28" s="24">
        <v>8972</v>
      </c>
      <c r="H28" s="24">
        <v>7</v>
      </c>
      <c r="I28" s="24">
        <v>6265</v>
      </c>
      <c r="J28" s="24">
        <v>0</v>
      </c>
      <c r="K28" s="24">
        <v>0</v>
      </c>
      <c r="L28" s="42">
        <v>0</v>
      </c>
      <c r="M28" s="42">
        <v>0</v>
      </c>
      <c r="N28" s="24">
        <v>0</v>
      </c>
      <c r="O28" s="25">
        <v>0</v>
      </c>
      <c r="P28" s="4">
        <v>0</v>
      </c>
      <c r="Q28" s="4">
        <v>0</v>
      </c>
      <c r="R28" s="5"/>
    </row>
    <row r="29" spans="1:18" ht="11.25">
      <c r="A29" s="33" t="s">
        <v>343</v>
      </c>
      <c r="B29" s="26">
        <v>537</v>
      </c>
      <c r="C29" s="26">
        <v>165314</v>
      </c>
      <c r="D29" s="26">
        <v>524</v>
      </c>
      <c r="E29" s="26">
        <v>149416</v>
      </c>
      <c r="F29" s="26">
        <v>13</v>
      </c>
      <c r="G29" s="26">
        <v>15898</v>
      </c>
      <c r="H29" s="26">
        <v>0</v>
      </c>
      <c r="I29" s="26">
        <v>0</v>
      </c>
      <c r="J29" s="26">
        <v>0</v>
      </c>
      <c r="K29" s="26">
        <v>0</v>
      </c>
      <c r="L29" s="41">
        <v>0</v>
      </c>
      <c r="M29" s="41">
        <v>0</v>
      </c>
      <c r="N29" s="26">
        <v>0</v>
      </c>
      <c r="O29" s="27">
        <v>0</v>
      </c>
      <c r="P29" s="4">
        <v>0</v>
      </c>
      <c r="Q29" s="4">
        <v>0</v>
      </c>
      <c r="R29" s="5"/>
    </row>
    <row r="30" spans="1:18" s="3" customFormat="1" ht="11.25">
      <c r="A30" s="34" t="s">
        <v>344</v>
      </c>
      <c r="B30" s="24">
        <v>522</v>
      </c>
      <c r="C30" s="24">
        <v>159841</v>
      </c>
      <c r="D30" s="24">
        <v>510</v>
      </c>
      <c r="E30" s="24">
        <v>144369</v>
      </c>
      <c r="F30" s="24">
        <v>12</v>
      </c>
      <c r="G30" s="24">
        <v>15472</v>
      </c>
      <c r="H30" s="24">
        <v>0</v>
      </c>
      <c r="I30" s="24">
        <v>0</v>
      </c>
      <c r="J30" s="24">
        <v>0</v>
      </c>
      <c r="K30" s="24">
        <v>0</v>
      </c>
      <c r="L30" s="42">
        <v>0</v>
      </c>
      <c r="M30" s="42">
        <v>0</v>
      </c>
      <c r="N30" s="24">
        <v>0</v>
      </c>
      <c r="O30" s="25">
        <v>0</v>
      </c>
      <c r="P30" s="4">
        <v>0</v>
      </c>
      <c r="Q30" s="4">
        <v>0</v>
      </c>
      <c r="R30" s="4"/>
    </row>
    <row r="31" spans="1:18" s="3" customFormat="1" ht="11.25">
      <c r="A31" s="34" t="s">
        <v>345</v>
      </c>
      <c r="B31" s="24">
        <v>15</v>
      </c>
      <c r="C31" s="24">
        <v>5473</v>
      </c>
      <c r="D31" s="24">
        <v>14</v>
      </c>
      <c r="E31" s="24">
        <v>5047</v>
      </c>
      <c r="F31" s="24">
        <v>1</v>
      </c>
      <c r="G31" s="24">
        <v>426</v>
      </c>
      <c r="H31" s="24">
        <v>0</v>
      </c>
      <c r="I31" s="24">
        <v>0</v>
      </c>
      <c r="J31" s="24">
        <v>0</v>
      </c>
      <c r="K31" s="24">
        <v>0</v>
      </c>
      <c r="L31" s="42">
        <v>0</v>
      </c>
      <c r="M31" s="42">
        <v>0</v>
      </c>
      <c r="N31" s="24">
        <v>0</v>
      </c>
      <c r="O31" s="25">
        <v>0</v>
      </c>
      <c r="P31" s="4">
        <v>0</v>
      </c>
      <c r="Q31" s="4">
        <v>0</v>
      </c>
      <c r="R31" s="4"/>
    </row>
    <row r="32" spans="1:18" ht="27" customHeight="1">
      <c r="A32" s="22" t="s">
        <v>346</v>
      </c>
      <c r="B32" s="26">
        <v>36</v>
      </c>
      <c r="C32" s="26">
        <v>15701</v>
      </c>
      <c r="D32" s="26">
        <v>36</v>
      </c>
      <c r="E32" s="26">
        <v>15701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1">
        <v>0</v>
      </c>
      <c r="M32" s="41">
        <v>0</v>
      </c>
      <c r="N32" s="26">
        <v>0</v>
      </c>
      <c r="O32" s="27">
        <v>0</v>
      </c>
      <c r="P32" s="4">
        <v>0</v>
      </c>
      <c r="Q32" s="4">
        <v>0</v>
      </c>
      <c r="R32" s="5"/>
    </row>
    <row r="33" spans="1:18" ht="27" customHeight="1">
      <c r="A33" s="23" t="s">
        <v>347</v>
      </c>
      <c r="B33" s="26">
        <v>366</v>
      </c>
      <c r="C33" s="26">
        <v>543432</v>
      </c>
      <c r="D33" s="26">
        <v>346</v>
      </c>
      <c r="E33" s="26">
        <v>345776</v>
      </c>
      <c r="F33" s="26">
        <v>20</v>
      </c>
      <c r="G33" s="26">
        <v>197656</v>
      </c>
      <c r="H33" s="26">
        <v>0</v>
      </c>
      <c r="I33" s="26">
        <v>0</v>
      </c>
      <c r="J33" s="26">
        <v>0</v>
      </c>
      <c r="K33" s="26">
        <v>0</v>
      </c>
      <c r="L33" s="41">
        <v>0</v>
      </c>
      <c r="M33" s="41">
        <v>0</v>
      </c>
      <c r="N33" s="26">
        <v>0</v>
      </c>
      <c r="O33" s="27">
        <v>0</v>
      </c>
      <c r="P33" s="4">
        <v>0</v>
      </c>
      <c r="Q33" s="4">
        <v>0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0" ref="C38:O38">C7-SUM(C8:C14)-C29-C32-C33</f>
        <v>0</v>
      </c>
      <c r="D38" s="32">
        <f t="shared" si="0"/>
        <v>0</v>
      </c>
      <c r="E38" s="32">
        <f t="shared" si="0"/>
        <v>0</v>
      </c>
      <c r="F38" s="32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43">
        <f t="shared" si="0"/>
        <v>0</v>
      </c>
      <c r="M38" s="43">
        <f t="shared" si="0"/>
        <v>0</v>
      </c>
      <c r="N38" s="32">
        <f t="shared" si="0"/>
        <v>0</v>
      </c>
      <c r="O38" s="32">
        <f t="shared" si="0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1" ref="C39:O39">C14-SUM(C15:C28)</f>
        <v>0</v>
      </c>
      <c r="D39" s="32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43">
        <f t="shared" si="1"/>
        <v>0</v>
      </c>
      <c r="M39" s="43">
        <f t="shared" si="1"/>
        <v>0</v>
      </c>
      <c r="N39" s="32">
        <f t="shared" si="1"/>
        <v>0</v>
      </c>
      <c r="O39" s="32">
        <f t="shared" si="1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2" ref="B40:O40">B29-B30-B31</f>
        <v>0</v>
      </c>
      <c r="C40" s="32">
        <f t="shared" si="2"/>
        <v>0</v>
      </c>
      <c r="D40" s="32">
        <f t="shared" si="2"/>
        <v>0</v>
      </c>
      <c r="E40" s="32">
        <f t="shared" si="2"/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43">
        <f t="shared" si="2"/>
        <v>0</v>
      </c>
      <c r="M40" s="43">
        <f t="shared" si="2"/>
        <v>0</v>
      </c>
      <c r="N40" s="32">
        <f t="shared" si="2"/>
        <v>0</v>
      </c>
      <c r="O40" s="32">
        <f t="shared" si="2"/>
        <v>0</v>
      </c>
      <c r="P40" s="5"/>
      <c r="Q40" s="5"/>
    </row>
    <row r="41" spans="1:15" s="35" customFormat="1" ht="11.25" hidden="1">
      <c r="A41" s="44" t="s">
        <v>66</v>
      </c>
      <c r="B41" s="43">
        <f>B7-'年月monthly'!B223</f>
        <v>0</v>
      </c>
      <c r="C41" s="43">
        <f>C7-'年月monthly'!C223</f>
        <v>0</v>
      </c>
      <c r="D41" s="43">
        <f>D7-'年月monthly'!D223</f>
        <v>0</v>
      </c>
      <c r="E41" s="43">
        <f>E7-'年月monthly'!E223</f>
        <v>0</v>
      </c>
      <c r="F41" s="43">
        <f>F7-'年月monthly'!F223</f>
        <v>0</v>
      </c>
      <c r="G41" s="43">
        <f>G7-'年月monthly'!G223</f>
        <v>0</v>
      </c>
      <c r="H41" s="43">
        <f>H7-'年月monthly'!H223</f>
        <v>0</v>
      </c>
      <c r="I41" s="43">
        <f>I7-'年月monthly'!I223</f>
        <v>0</v>
      </c>
      <c r="J41" s="43">
        <f>J7-'年月monthly'!J223</f>
        <v>0</v>
      </c>
      <c r="K41" s="43">
        <f>K7-'年月monthly'!K223</f>
        <v>0</v>
      </c>
      <c r="L41" s="43">
        <f>L7-'年月monthly'!L223</f>
        <v>0</v>
      </c>
      <c r="M41" s="43">
        <f>M7-'年月monthly'!M223</f>
        <v>0</v>
      </c>
      <c r="N41" s="43">
        <f>N7-'年月monthly'!N223</f>
        <v>0</v>
      </c>
      <c r="O41" s="43">
        <f>O7-'年月monthly'!O223</f>
        <v>0</v>
      </c>
    </row>
    <row r="42" ht="12" customHeight="1"/>
    <row r="45" spans="4:15" ht="11.2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5" customWidth="1"/>
    <col min="13" max="13" width="10.375" style="35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spans="1:13" ht="11.25">
      <c r="A2" s="19" t="s">
        <v>350</v>
      </c>
      <c r="L2" s="1"/>
      <c r="M2" s="1"/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3" t="s">
        <v>20</v>
      </c>
      <c r="M4" s="113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6" t="s">
        <v>24</v>
      </c>
      <c r="M5" s="37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32945</v>
      </c>
      <c r="C7" s="28">
        <v>28818031</v>
      </c>
      <c r="D7" s="28">
        <v>30913</v>
      </c>
      <c r="E7" s="28">
        <v>13269326</v>
      </c>
      <c r="F7" s="28">
        <v>817</v>
      </c>
      <c r="G7" s="28">
        <v>4348567</v>
      </c>
      <c r="H7" s="28">
        <v>892</v>
      </c>
      <c r="I7" s="28">
        <v>6254638</v>
      </c>
      <c r="J7" s="28">
        <v>110</v>
      </c>
      <c r="K7" s="28">
        <v>1428037</v>
      </c>
      <c r="L7" s="40">
        <v>212</v>
      </c>
      <c r="M7" s="40">
        <v>3517342</v>
      </c>
      <c r="N7" s="28">
        <v>1</v>
      </c>
      <c r="O7" s="29">
        <v>121</v>
      </c>
      <c r="P7" s="3">
        <v>0</v>
      </c>
      <c r="Q7" s="3">
        <v>0</v>
      </c>
      <c r="R7" s="4"/>
    </row>
    <row r="8" spans="1:18" s="3" customFormat="1" ht="11.25">
      <c r="A8" s="33" t="s">
        <v>322</v>
      </c>
      <c r="B8" s="26">
        <v>1034</v>
      </c>
      <c r="C8" s="26">
        <v>4827052</v>
      </c>
      <c r="D8" s="26">
        <v>559</v>
      </c>
      <c r="E8" s="26">
        <v>581044</v>
      </c>
      <c r="F8" s="26">
        <v>165</v>
      </c>
      <c r="G8" s="26">
        <v>554908</v>
      </c>
      <c r="H8" s="26">
        <v>188</v>
      </c>
      <c r="I8" s="26">
        <v>1522271</v>
      </c>
      <c r="J8" s="26">
        <v>44</v>
      </c>
      <c r="K8" s="26">
        <v>587299</v>
      </c>
      <c r="L8" s="41">
        <v>78</v>
      </c>
      <c r="M8" s="41">
        <v>1581530</v>
      </c>
      <c r="N8" s="26">
        <v>0</v>
      </c>
      <c r="O8" s="27">
        <v>0</v>
      </c>
      <c r="P8" s="3">
        <v>0</v>
      </c>
      <c r="Q8" s="3">
        <v>0</v>
      </c>
      <c r="R8" s="4"/>
    </row>
    <row r="9" spans="1:18" ht="11.25">
      <c r="A9" s="33" t="s">
        <v>323</v>
      </c>
      <c r="B9" s="26">
        <v>269</v>
      </c>
      <c r="C9" s="26">
        <v>1677111</v>
      </c>
      <c r="D9" s="26">
        <v>103</v>
      </c>
      <c r="E9" s="26">
        <v>115544</v>
      </c>
      <c r="F9" s="26">
        <v>68</v>
      </c>
      <c r="G9" s="26">
        <v>408603</v>
      </c>
      <c r="H9" s="26">
        <v>76</v>
      </c>
      <c r="I9" s="26">
        <v>748899</v>
      </c>
      <c r="J9" s="26">
        <v>11</v>
      </c>
      <c r="K9" s="26">
        <v>195256</v>
      </c>
      <c r="L9" s="41">
        <v>11</v>
      </c>
      <c r="M9" s="41">
        <v>208809</v>
      </c>
      <c r="N9" s="26">
        <v>0</v>
      </c>
      <c r="O9" s="27">
        <v>0</v>
      </c>
      <c r="P9" s="1">
        <v>0</v>
      </c>
      <c r="Q9" s="1">
        <v>0</v>
      </c>
      <c r="R9" s="5"/>
    </row>
    <row r="10" spans="1:18" ht="11.25">
      <c r="A10" s="33" t="s">
        <v>324</v>
      </c>
      <c r="B10" s="26">
        <v>2718</v>
      </c>
      <c r="C10" s="26">
        <v>3782998</v>
      </c>
      <c r="D10" s="26">
        <v>2383</v>
      </c>
      <c r="E10" s="26">
        <v>1617228</v>
      </c>
      <c r="F10" s="26">
        <v>73</v>
      </c>
      <c r="G10" s="26">
        <v>541873</v>
      </c>
      <c r="H10" s="26">
        <v>224</v>
      </c>
      <c r="I10" s="26">
        <v>1060271</v>
      </c>
      <c r="J10" s="26">
        <v>12</v>
      </c>
      <c r="K10" s="26">
        <v>116771</v>
      </c>
      <c r="L10" s="41">
        <v>26</v>
      </c>
      <c r="M10" s="41">
        <v>446855</v>
      </c>
      <c r="N10" s="26">
        <v>0</v>
      </c>
      <c r="O10" s="27">
        <v>0</v>
      </c>
      <c r="P10" s="1">
        <v>0</v>
      </c>
      <c r="Q10" s="1">
        <v>0</v>
      </c>
      <c r="R10" s="5"/>
    </row>
    <row r="11" spans="1:18" ht="11.25">
      <c r="A11" s="33" t="s">
        <v>325</v>
      </c>
      <c r="B11" s="26">
        <v>4169</v>
      </c>
      <c r="C11" s="26">
        <v>3971281</v>
      </c>
      <c r="D11" s="26">
        <v>3745</v>
      </c>
      <c r="E11" s="26">
        <v>1621782</v>
      </c>
      <c r="F11" s="26">
        <v>204</v>
      </c>
      <c r="G11" s="26">
        <v>860832</v>
      </c>
      <c r="H11" s="26">
        <v>135</v>
      </c>
      <c r="I11" s="26">
        <v>860618</v>
      </c>
      <c r="J11" s="26">
        <v>23</v>
      </c>
      <c r="K11" s="26">
        <v>158793</v>
      </c>
      <c r="L11" s="41">
        <v>62</v>
      </c>
      <c r="M11" s="41">
        <v>469256</v>
      </c>
      <c r="N11" s="26">
        <v>0</v>
      </c>
      <c r="O11" s="27">
        <v>0</v>
      </c>
      <c r="P11" s="1">
        <v>0</v>
      </c>
      <c r="Q11" s="1">
        <v>0</v>
      </c>
      <c r="R11" s="5"/>
    </row>
    <row r="12" spans="1:18" ht="11.25">
      <c r="A12" s="33" t="s">
        <v>326</v>
      </c>
      <c r="B12" s="26">
        <v>5501</v>
      </c>
      <c r="C12" s="26">
        <v>2812336</v>
      </c>
      <c r="D12" s="26">
        <v>5399</v>
      </c>
      <c r="E12" s="26">
        <v>1915377</v>
      </c>
      <c r="F12" s="26">
        <v>24</v>
      </c>
      <c r="G12" s="26">
        <v>110427</v>
      </c>
      <c r="H12" s="26">
        <v>58</v>
      </c>
      <c r="I12" s="26">
        <v>370048</v>
      </c>
      <c r="J12" s="26">
        <v>6</v>
      </c>
      <c r="K12" s="26">
        <v>82076</v>
      </c>
      <c r="L12" s="41">
        <v>14</v>
      </c>
      <c r="M12" s="41">
        <v>334408</v>
      </c>
      <c r="N12" s="26">
        <v>0</v>
      </c>
      <c r="O12" s="27">
        <v>0</v>
      </c>
      <c r="P12" s="5">
        <v>0</v>
      </c>
      <c r="Q12" s="5">
        <v>0</v>
      </c>
      <c r="R12" s="5"/>
    </row>
    <row r="13" spans="1:18" ht="11.25">
      <c r="A13" s="33" t="s">
        <v>327</v>
      </c>
      <c r="B13" s="26">
        <v>2597</v>
      </c>
      <c r="C13" s="26">
        <v>1967823</v>
      </c>
      <c r="D13" s="26">
        <v>2476</v>
      </c>
      <c r="E13" s="26">
        <v>950824</v>
      </c>
      <c r="F13" s="26">
        <v>16</v>
      </c>
      <c r="G13" s="26">
        <v>93445</v>
      </c>
      <c r="H13" s="26">
        <v>88</v>
      </c>
      <c r="I13" s="26">
        <v>594091</v>
      </c>
      <c r="J13" s="26">
        <v>4</v>
      </c>
      <c r="K13" s="26">
        <v>62890</v>
      </c>
      <c r="L13" s="41">
        <v>13</v>
      </c>
      <c r="M13" s="41">
        <v>266573</v>
      </c>
      <c r="N13" s="26">
        <v>0</v>
      </c>
      <c r="O13" s="27">
        <v>0</v>
      </c>
      <c r="P13" s="4">
        <v>0</v>
      </c>
      <c r="Q13" s="4">
        <v>0</v>
      </c>
      <c r="R13" s="5"/>
    </row>
    <row r="14" spans="1:18" ht="11.25">
      <c r="A14" s="34" t="s">
        <v>328</v>
      </c>
      <c r="B14" s="24">
        <v>15975</v>
      </c>
      <c r="C14" s="24">
        <v>8298005</v>
      </c>
      <c r="D14" s="24">
        <v>15600</v>
      </c>
      <c r="E14" s="24">
        <v>5904170</v>
      </c>
      <c r="F14" s="24">
        <v>234</v>
      </c>
      <c r="G14" s="24">
        <v>860532</v>
      </c>
      <c r="H14" s="24">
        <v>123</v>
      </c>
      <c r="I14" s="24">
        <v>1098440</v>
      </c>
      <c r="J14" s="24">
        <v>10</v>
      </c>
      <c r="K14" s="24">
        <v>224952</v>
      </c>
      <c r="L14" s="42">
        <v>8</v>
      </c>
      <c r="M14" s="42">
        <v>209911</v>
      </c>
      <c r="N14" s="24">
        <v>0</v>
      </c>
      <c r="O14" s="25">
        <v>0</v>
      </c>
      <c r="P14" s="4">
        <v>0</v>
      </c>
      <c r="Q14" s="4">
        <v>0</v>
      </c>
      <c r="R14" s="5"/>
    </row>
    <row r="15" spans="1:18" ht="11.25">
      <c r="A15" s="34" t="s">
        <v>329</v>
      </c>
      <c r="B15" s="24">
        <v>1145</v>
      </c>
      <c r="C15" s="24">
        <v>685280</v>
      </c>
      <c r="D15" s="24">
        <v>1119</v>
      </c>
      <c r="E15" s="24">
        <v>379395</v>
      </c>
      <c r="F15" s="24">
        <v>11</v>
      </c>
      <c r="G15" s="24">
        <v>74675</v>
      </c>
      <c r="H15" s="24">
        <v>12</v>
      </c>
      <c r="I15" s="24">
        <v>113276</v>
      </c>
      <c r="J15" s="24">
        <v>1</v>
      </c>
      <c r="K15" s="24">
        <v>16785</v>
      </c>
      <c r="L15" s="42">
        <v>2</v>
      </c>
      <c r="M15" s="42">
        <v>101149</v>
      </c>
      <c r="N15" s="24">
        <v>0</v>
      </c>
      <c r="O15" s="25">
        <v>0</v>
      </c>
      <c r="P15" s="4">
        <v>0</v>
      </c>
      <c r="Q15" s="4">
        <v>0</v>
      </c>
      <c r="R15" s="5"/>
    </row>
    <row r="16" spans="1:18" ht="11.25">
      <c r="A16" s="34" t="s">
        <v>330</v>
      </c>
      <c r="B16" s="24">
        <v>1404</v>
      </c>
      <c r="C16" s="24">
        <v>1202488</v>
      </c>
      <c r="D16" s="24">
        <v>1324</v>
      </c>
      <c r="E16" s="24">
        <v>528276</v>
      </c>
      <c r="F16" s="24">
        <v>36</v>
      </c>
      <c r="G16" s="24">
        <v>221260</v>
      </c>
      <c r="H16" s="24">
        <v>36</v>
      </c>
      <c r="I16" s="24">
        <v>252736</v>
      </c>
      <c r="J16" s="24">
        <v>4</v>
      </c>
      <c r="K16" s="24">
        <v>124836</v>
      </c>
      <c r="L16" s="42">
        <v>4</v>
      </c>
      <c r="M16" s="42">
        <v>75380</v>
      </c>
      <c r="N16" s="24">
        <v>0</v>
      </c>
      <c r="O16" s="25">
        <v>0</v>
      </c>
      <c r="P16" s="4">
        <v>0</v>
      </c>
      <c r="Q16" s="4">
        <v>0</v>
      </c>
      <c r="R16" s="5"/>
    </row>
    <row r="17" spans="1:18" ht="11.25">
      <c r="A17" s="34" t="s">
        <v>331</v>
      </c>
      <c r="B17" s="24">
        <v>1293</v>
      </c>
      <c r="C17" s="24">
        <v>785016</v>
      </c>
      <c r="D17" s="24">
        <v>1239</v>
      </c>
      <c r="E17" s="24">
        <v>471782</v>
      </c>
      <c r="F17" s="24">
        <v>17</v>
      </c>
      <c r="G17" s="24">
        <v>95023</v>
      </c>
      <c r="H17" s="24">
        <v>36</v>
      </c>
      <c r="I17" s="24">
        <v>190569</v>
      </c>
      <c r="J17" s="24">
        <v>1</v>
      </c>
      <c r="K17" s="24">
        <v>27642</v>
      </c>
      <c r="L17" s="42">
        <v>0</v>
      </c>
      <c r="M17" s="42">
        <v>0</v>
      </c>
      <c r="N17" s="24">
        <v>0</v>
      </c>
      <c r="O17" s="25">
        <v>0</v>
      </c>
      <c r="P17" s="4">
        <v>0</v>
      </c>
      <c r="Q17" s="4">
        <v>0</v>
      </c>
      <c r="R17" s="5"/>
    </row>
    <row r="18" spans="1:18" ht="11.25">
      <c r="A18" s="34" t="s">
        <v>332</v>
      </c>
      <c r="B18" s="24">
        <v>3241</v>
      </c>
      <c r="C18" s="24">
        <v>1345980</v>
      </c>
      <c r="D18" s="24">
        <v>3230</v>
      </c>
      <c r="E18" s="24">
        <v>1258166</v>
      </c>
      <c r="F18" s="24">
        <v>7</v>
      </c>
      <c r="G18" s="24">
        <v>36229</v>
      </c>
      <c r="H18" s="24">
        <v>4</v>
      </c>
      <c r="I18" s="24">
        <v>51585</v>
      </c>
      <c r="J18" s="24">
        <v>0</v>
      </c>
      <c r="K18" s="24">
        <v>0</v>
      </c>
      <c r="L18" s="42">
        <v>0</v>
      </c>
      <c r="M18" s="42">
        <v>0</v>
      </c>
      <c r="N18" s="24">
        <v>0</v>
      </c>
      <c r="O18" s="25">
        <v>0</v>
      </c>
      <c r="P18" s="4">
        <v>0</v>
      </c>
      <c r="Q18" s="4">
        <v>0</v>
      </c>
      <c r="R18" s="5"/>
    </row>
    <row r="19" spans="1:18" ht="11.25">
      <c r="A19" s="34" t="s">
        <v>333</v>
      </c>
      <c r="B19" s="24">
        <v>1227</v>
      </c>
      <c r="C19" s="24">
        <v>433923</v>
      </c>
      <c r="D19" s="24">
        <v>1155</v>
      </c>
      <c r="E19" s="24">
        <v>372699</v>
      </c>
      <c r="F19" s="24">
        <v>72</v>
      </c>
      <c r="G19" s="24">
        <v>61224</v>
      </c>
      <c r="H19" s="24">
        <v>0</v>
      </c>
      <c r="I19" s="24">
        <v>0</v>
      </c>
      <c r="J19" s="24">
        <v>0</v>
      </c>
      <c r="K19" s="24">
        <v>0</v>
      </c>
      <c r="L19" s="42">
        <v>0</v>
      </c>
      <c r="M19" s="42">
        <v>0</v>
      </c>
      <c r="N19" s="24">
        <v>0</v>
      </c>
      <c r="O19" s="25">
        <v>0</v>
      </c>
      <c r="P19" s="4">
        <v>0</v>
      </c>
      <c r="Q19" s="4">
        <v>0</v>
      </c>
      <c r="R19" s="5"/>
    </row>
    <row r="20" spans="1:18" ht="11.25">
      <c r="A20" s="34" t="s">
        <v>334</v>
      </c>
      <c r="B20" s="24">
        <v>2197</v>
      </c>
      <c r="C20" s="24">
        <v>933183</v>
      </c>
      <c r="D20" s="24">
        <v>2183</v>
      </c>
      <c r="E20" s="24">
        <v>872403</v>
      </c>
      <c r="F20" s="24">
        <v>14</v>
      </c>
      <c r="G20" s="24">
        <v>60780</v>
      </c>
      <c r="H20" s="24">
        <v>0</v>
      </c>
      <c r="I20" s="24">
        <v>0</v>
      </c>
      <c r="J20" s="24">
        <v>0</v>
      </c>
      <c r="K20" s="24">
        <v>0</v>
      </c>
      <c r="L20" s="42">
        <v>0</v>
      </c>
      <c r="M20" s="42">
        <v>0</v>
      </c>
      <c r="N20" s="24">
        <v>0</v>
      </c>
      <c r="O20" s="25">
        <v>0</v>
      </c>
      <c r="P20" s="4">
        <v>0</v>
      </c>
      <c r="Q20" s="4">
        <v>0</v>
      </c>
      <c r="R20" s="5"/>
    </row>
    <row r="21" spans="1:18" ht="11.25">
      <c r="A21" s="34" t="s">
        <v>335</v>
      </c>
      <c r="B21" s="24">
        <v>1375</v>
      </c>
      <c r="C21" s="24">
        <v>658066</v>
      </c>
      <c r="D21" s="24">
        <v>1371</v>
      </c>
      <c r="E21" s="24">
        <v>602377</v>
      </c>
      <c r="F21" s="24">
        <v>0</v>
      </c>
      <c r="G21" s="24">
        <v>0</v>
      </c>
      <c r="H21" s="24">
        <v>0</v>
      </c>
      <c r="I21" s="24">
        <v>0</v>
      </c>
      <c r="J21" s="24">
        <v>4</v>
      </c>
      <c r="K21" s="24">
        <v>55689</v>
      </c>
      <c r="L21" s="42">
        <v>0</v>
      </c>
      <c r="M21" s="42">
        <v>0</v>
      </c>
      <c r="N21" s="24">
        <v>0</v>
      </c>
      <c r="O21" s="25">
        <v>0</v>
      </c>
      <c r="P21" s="4">
        <v>0</v>
      </c>
      <c r="Q21" s="4">
        <v>0</v>
      </c>
      <c r="R21" s="5"/>
    </row>
    <row r="22" spans="1:18" ht="11.25">
      <c r="A22" s="34" t="s">
        <v>336</v>
      </c>
      <c r="B22" s="24">
        <v>1539</v>
      </c>
      <c r="C22" s="24">
        <v>576966</v>
      </c>
      <c r="D22" s="24">
        <v>1528</v>
      </c>
      <c r="E22" s="24">
        <v>567569</v>
      </c>
      <c r="F22" s="24">
        <v>11</v>
      </c>
      <c r="G22" s="24">
        <v>9397</v>
      </c>
      <c r="H22" s="24">
        <v>0</v>
      </c>
      <c r="I22" s="24">
        <v>0</v>
      </c>
      <c r="J22" s="24">
        <v>0</v>
      </c>
      <c r="K22" s="24">
        <v>0</v>
      </c>
      <c r="L22" s="42">
        <v>0</v>
      </c>
      <c r="M22" s="42">
        <v>0</v>
      </c>
      <c r="N22" s="24">
        <v>0</v>
      </c>
      <c r="O22" s="25">
        <v>0</v>
      </c>
      <c r="P22" s="4">
        <v>0</v>
      </c>
      <c r="Q22" s="4">
        <v>0</v>
      </c>
      <c r="R22" s="5"/>
    </row>
    <row r="23" spans="1:18" ht="11.25">
      <c r="A23" s="34" t="s">
        <v>337</v>
      </c>
      <c r="B23" s="24">
        <v>487</v>
      </c>
      <c r="C23" s="24">
        <v>174439</v>
      </c>
      <c r="D23" s="24">
        <v>484</v>
      </c>
      <c r="E23" s="24">
        <v>155872</v>
      </c>
      <c r="F23" s="24">
        <v>3</v>
      </c>
      <c r="G23" s="24">
        <v>18567</v>
      </c>
      <c r="H23" s="24">
        <v>0</v>
      </c>
      <c r="I23" s="24">
        <v>0</v>
      </c>
      <c r="J23" s="24">
        <v>0</v>
      </c>
      <c r="K23" s="24">
        <v>0</v>
      </c>
      <c r="L23" s="42">
        <v>0</v>
      </c>
      <c r="M23" s="42">
        <v>0</v>
      </c>
      <c r="N23" s="24">
        <v>0</v>
      </c>
      <c r="O23" s="25">
        <v>0</v>
      </c>
      <c r="P23" s="4">
        <v>0</v>
      </c>
      <c r="Q23" s="4">
        <v>0</v>
      </c>
      <c r="R23" s="5"/>
    </row>
    <row r="24" spans="1:18" ht="11.25">
      <c r="A24" s="34" t="s">
        <v>338</v>
      </c>
      <c r="B24" s="24">
        <v>601</v>
      </c>
      <c r="C24" s="24">
        <v>263897</v>
      </c>
      <c r="D24" s="24">
        <v>593</v>
      </c>
      <c r="E24" s="24">
        <v>246731</v>
      </c>
      <c r="F24" s="24">
        <v>8</v>
      </c>
      <c r="G24" s="24">
        <v>17166</v>
      </c>
      <c r="H24" s="24">
        <v>0</v>
      </c>
      <c r="I24" s="24">
        <v>0</v>
      </c>
      <c r="J24" s="24">
        <v>0</v>
      </c>
      <c r="K24" s="24">
        <v>0</v>
      </c>
      <c r="L24" s="42">
        <v>0</v>
      </c>
      <c r="M24" s="42">
        <v>0</v>
      </c>
      <c r="N24" s="24">
        <v>0</v>
      </c>
      <c r="O24" s="25">
        <v>0</v>
      </c>
      <c r="P24" s="4">
        <v>0</v>
      </c>
      <c r="Q24" s="4">
        <v>0</v>
      </c>
      <c r="R24" s="5"/>
    </row>
    <row r="25" spans="1:18" s="3" customFormat="1" ht="11.25">
      <c r="A25" s="34" t="s">
        <v>339</v>
      </c>
      <c r="B25" s="24">
        <v>408</v>
      </c>
      <c r="C25" s="24">
        <v>135489</v>
      </c>
      <c r="D25" s="24">
        <v>404</v>
      </c>
      <c r="E25" s="24">
        <v>121772</v>
      </c>
      <c r="F25" s="24">
        <v>4</v>
      </c>
      <c r="G25" s="24">
        <v>13717</v>
      </c>
      <c r="H25" s="24">
        <v>0</v>
      </c>
      <c r="I25" s="24">
        <v>0</v>
      </c>
      <c r="J25" s="24">
        <v>0</v>
      </c>
      <c r="K25" s="24">
        <v>0</v>
      </c>
      <c r="L25" s="42">
        <v>0</v>
      </c>
      <c r="M25" s="42">
        <v>0</v>
      </c>
      <c r="N25" s="24">
        <v>0</v>
      </c>
      <c r="O25" s="25">
        <v>0</v>
      </c>
      <c r="P25" s="4">
        <v>0</v>
      </c>
      <c r="Q25" s="4">
        <v>0</v>
      </c>
      <c r="R25" s="5"/>
    </row>
    <row r="26" spans="1:18" ht="11.25">
      <c r="A26" s="34" t="s">
        <v>340</v>
      </c>
      <c r="B26" s="24">
        <v>127</v>
      </c>
      <c r="C26" s="24">
        <v>411150</v>
      </c>
      <c r="D26" s="24">
        <v>93</v>
      </c>
      <c r="E26" s="24">
        <v>34972</v>
      </c>
      <c r="F26" s="24">
        <v>22</v>
      </c>
      <c r="G26" s="24">
        <v>95632</v>
      </c>
      <c r="H26" s="24">
        <v>12</v>
      </c>
      <c r="I26" s="24">
        <v>280546</v>
      </c>
      <c r="J26" s="24">
        <v>0</v>
      </c>
      <c r="K26" s="24">
        <v>0</v>
      </c>
      <c r="L26" s="42">
        <v>0</v>
      </c>
      <c r="M26" s="42">
        <v>0</v>
      </c>
      <c r="N26" s="24">
        <v>0</v>
      </c>
      <c r="O26" s="25">
        <v>0</v>
      </c>
      <c r="P26" s="4">
        <v>0</v>
      </c>
      <c r="Q26" s="4">
        <v>0</v>
      </c>
      <c r="R26" s="5"/>
    </row>
    <row r="27" spans="1:18" ht="11.25">
      <c r="A27" s="34" t="s">
        <v>341</v>
      </c>
      <c r="B27" s="24">
        <v>488</v>
      </c>
      <c r="C27" s="24">
        <v>515159</v>
      </c>
      <c r="D27" s="24">
        <v>448</v>
      </c>
      <c r="E27" s="24">
        <v>165780</v>
      </c>
      <c r="F27" s="24">
        <v>15</v>
      </c>
      <c r="G27" s="24">
        <v>106269</v>
      </c>
      <c r="H27" s="24">
        <v>23</v>
      </c>
      <c r="I27" s="24">
        <v>209728</v>
      </c>
      <c r="J27" s="24">
        <v>0</v>
      </c>
      <c r="K27" s="24">
        <v>0</v>
      </c>
      <c r="L27" s="42">
        <v>2</v>
      </c>
      <c r="M27" s="42">
        <v>33382</v>
      </c>
      <c r="N27" s="24">
        <v>0</v>
      </c>
      <c r="O27" s="25">
        <v>0</v>
      </c>
      <c r="P27" s="4">
        <v>0</v>
      </c>
      <c r="Q27" s="4">
        <v>0</v>
      </c>
      <c r="R27" s="5"/>
    </row>
    <row r="28" spans="1:18" ht="11.25">
      <c r="A28" s="34" t="s">
        <v>342</v>
      </c>
      <c r="B28" s="24">
        <v>443</v>
      </c>
      <c r="C28" s="24">
        <v>176969</v>
      </c>
      <c r="D28" s="24">
        <v>429</v>
      </c>
      <c r="E28" s="24">
        <v>126376</v>
      </c>
      <c r="F28" s="24">
        <v>14</v>
      </c>
      <c r="G28" s="24">
        <v>50593</v>
      </c>
      <c r="H28" s="24">
        <v>0</v>
      </c>
      <c r="I28" s="24">
        <v>0</v>
      </c>
      <c r="J28" s="24">
        <v>0</v>
      </c>
      <c r="K28" s="24">
        <v>0</v>
      </c>
      <c r="L28" s="42">
        <v>0</v>
      </c>
      <c r="M28" s="42">
        <v>0</v>
      </c>
      <c r="N28" s="24">
        <v>0</v>
      </c>
      <c r="O28" s="25">
        <v>0</v>
      </c>
      <c r="P28" s="4">
        <v>0</v>
      </c>
      <c r="Q28" s="4">
        <v>0</v>
      </c>
      <c r="R28" s="5"/>
    </row>
    <row r="29" spans="1:18" ht="11.25">
      <c r="A29" s="33" t="s">
        <v>343</v>
      </c>
      <c r="B29" s="26">
        <v>473</v>
      </c>
      <c r="C29" s="26">
        <v>168756</v>
      </c>
      <c r="D29" s="26">
        <v>468</v>
      </c>
      <c r="E29" s="26">
        <v>160740</v>
      </c>
      <c r="F29" s="26">
        <v>5</v>
      </c>
      <c r="G29" s="26">
        <v>8016</v>
      </c>
      <c r="H29" s="26">
        <v>0</v>
      </c>
      <c r="I29" s="26">
        <v>0</v>
      </c>
      <c r="J29" s="26">
        <v>0</v>
      </c>
      <c r="K29" s="26">
        <v>0</v>
      </c>
      <c r="L29" s="41">
        <v>0</v>
      </c>
      <c r="M29" s="41">
        <v>0</v>
      </c>
      <c r="N29" s="26">
        <v>0</v>
      </c>
      <c r="O29" s="27">
        <v>0</v>
      </c>
      <c r="P29" s="4">
        <v>0</v>
      </c>
      <c r="Q29" s="4">
        <v>0</v>
      </c>
      <c r="R29" s="5"/>
    </row>
    <row r="30" spans="1:18" s="3" customFormat="1" ht="11.25">
      <c r="A30" s="34" t="s">
        <v>344</v>
      </c>
      <c r="B30" s="24">
        <v>465</v>
      </c>
      <c r="C30" s="24">
        <v>160227</v>
      </c>
      <c r="D30" s="24">
        <v>460</v>
      </c>
      <c r="E30" s="24">
        <v>152211</v>
      </c>
      <c r="F30" s="24">
        <v>5</v>
      </c>
      <c r="G30" s="24">
        <v>8016</v>
      </c>
      <c r="H30" s="24">
        <v>0</v>
      </c>
      <c r="I30" s="24">
        <v>0</v>
      </c>
      <c r="J30" s="24">
        <v>0</v>
      </c>
      <c r="K30" s="24">
        <v>0</v>
      </c>
      <c r="L30" s="42">
        <v>0</v>
      </c>
      <c r="M30" s="42">
        <v>0</v>
      </c>
      <c r="N30" s="24">
        <v>0</v>
      </c>
      <c r="O30" s="25">
        <v>0</v>
      </c>
      <c r="P30" s="4">
        <v>0</v>
      </c>
      <c r="Q30" s="4">
        <v>0</v>
      </c>
      <c r="R30" s="4"/>
    </row>
    <row r="31" spans="1:18" s="3" customFormat="1" ht="11.25">
      <c r="A31" s="34" t="s">
        <v>345</v>
      </c>
      <c r="B31" s="24">
        <v>8</v>
      </c>
      <c r="C31" s="24">
        <v>8529</v>
      </c>
      <c r="D31" s="24">
        <v>8</v>
      </c>
      <c r="E31" s="24">
        <v>8529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42">
        <v>0</v>
      </c>
      <c r="M31" s="42">
        <v>0</v>
      </c>
      <c r="N31" s="24">
        <v>0</v>
      </c>
      <c r="O31" s="25">
        <v>0</v>
      </c>
      <c r="P31" s="4">
        <v>0</v>
      </c>
      <c r="Q31" s="4">
        <v>0</v>
      </c>
      <c r="R31" s="4"/>
    </row>
    <row r="32" spans="1:18" ht="27" customHeight="1">
      <c r="A32" s="22" t="s">
        <v>346</v>
      </c>
      <c r="B32" s="26">
        <v>24</v>
      </c>
      <c r="C32" s="26">
        <v>8688</v>
      </c>
      <c r="D32" s="26">
        <v>24</v>
      </c>
      <c r="E32" s="26">
        <v>8688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1">
        <v>0</v>
      </c>
      <c r="M32" s="41">
        <v>0</v>
      </c>
      <c r="N32" s="26">
        <v>0</v>
      </c>
      <c r="O32" s="27">
        <v>0</v>
      </c>
      <c r="P32" s="4">
        <v>0</v>
      </c>
      <c r="Q32" s="4">
        <v>0</v>
      </c>
      <c r="R32" s="5"/>
    </row>
    <row r="33" spans="1:18" ht="27" customHeight="1">
      <c r="A33" s="23" t="s">
        <v>347</v>
      </c>
      <c r="B33" s="26">
        <v>185</v>
      </c>
      <c r="C33" s="26">
        <v>1303981</v>
      </c>
      <c r="D33" s="26">
        <v>156</v>
      </c>
      <c r="E33" s="26">
        <v>393929</v>
      </c>
      <c r="F33" s="26">
        <v>28</v>
      </c>
      <c r="G33" s="26">
        <v>909931</v>
      </c>
      <c r="H33" s="26">
        <v>0</v>
      </c>
      <c r="I33" s="26">
        <v>0</v>
      </c>
      <c r="J33" s="26">
        <v>0</v>
      </c>
      <c r="K33" s="26">
        <v>0</v>
      </c>
      <c r="L33" s="41">
        <v>0</v>
      </c>
      <c r="M33" s="41">
        <v>0</v>
      </c>
      <c r="N33" s="26">
        <v>1</v>
      </c>
      <c r="O33" s="27">
        <v>121</v>
      </c>
      <c r="P33" s="4">
        <v>0</v>
      </c>
      <c r="Q33" s="4">
        <v>0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0" ref="C38:O38">C7-SUM(C8:C14)-C29-C32-C33</f>
        <v>0</v>
      </c>
      <c r="D38" s="32">
        <f t="shared" si="0"/>
        <v>0</v>
      </c>
      <c r="E38" s="32">
        <f t="shared" si="0"/>
        <v>0</v>
      </c>
      <c r="F38" s="32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43">
        <f t="shared" si="0"/>
        <v>0</v>
      </c>
      <c r="M38" s="43">
        <f t="shared" si="0"/>
        <v>0</v>
      </c>
      <c r="N38" s="32">
        <f t="shared" si="0"/>
        <v>0</v>
      </c>
      <c r="O38" s="32">
        <f t="shared" si="0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1" ref="C39:O39">C14-SUM(C15:C28)</f>
        <v>0</v>
      </c>
      <c r="D39" s="32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43">
        <f t="shared" si="1"/>
        <v>0</v>
      </c>
      <c r="M39" s="43">
        <f t="shared" si="1"/>
        <v>0</v>
      </c>
      <c r="N39" s="32">
        <f t="shared" si="1"/>
        <v>0</v>
      </c>
      <c r="O39" s="32">
        <f t="shared" si="1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2" ref="B40:O40">B29-B30-B31</f>
        <v>0</v>
      </c>
      <c r="C40" s="32">
        <f t="shared" si="2"/>
        <v>0</v>
      </c>
      <c r="D40" s="32">
        <f t="shared" si="2"/>
        <v>0</v>
      </c>
      <c r="E40" s="32">
        <f t="shared" si="2"/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43">
        <f t="shared" si="2"/>
        <v>0</v>
      </c>
      <c r="M40" s="43">
        <f t="shared" si="2"/>
        <v>0</v>
      </c>
      <c r="N40" s="32">
        <f t="shared" si="2"/>
        <v>0</v>
      </c>
      <c r="O40" s="32">
        <f t="shared" si="2"/>
        <v>0</v>
      </c>
      <c r="P40" s="5"/>
      <c r="Q40" s="5"/>
    </row>
    <row r="41" spans="1:15" s="35" customFormat="1" ht="11.25" hidden="1">
      <c r="A41" s="44" t="s">
        <v>66</v>
      </c>
      <c r="B41" s="43">
        <f>B7-'年月monthly'!B210</f>
        <v>0</v>
      </c>
      <c r="C41" s="43">
        <f>C7-'年月monthly'!C210</f>
        <v>0</v>
      </c>
      <c r="D41" s="43">
        <f>D7-'年月monthly'!D210</f>
        <v>0</v>
      </c>
      <c r="E41" s="43">
        <f>E7-'年月monthly'!E210</f>
        <v>0</v>
      </c>
      <c r="F41" s="43">
        <f>F7-'年月monthly'!F210</f>
        <v>0</v>
      </c>
      <c r="G41" s="43">
        <f>G7-'年月monthly'!G210</f>
        <v>0</v>
      </c>
      <c r="H41" s="43">
        <f>H7-'年月monthly'!H210</f>
        <v>0</v>
      </c>
      <c r="I41" s="43">
        <f>I7-'年月monthly'!I210</f>
        <v>0</v>
      </c>
      <c r="J41" s="43">
        <f>J7-'年月monthly'!J210</f>
        <v>0</v>
      </c>
      <c r="K41" s="43">
        <f>K7-'年月monthly'!K210</f>
        <v>0</v>
      </c>
      <c r="L41" s="43">
        <f>L7-'年月monthly'!L210</f>
        <v>0</v>
      </c>
      <c r="M41" s="43">
        <f>M7-'年月monthly'!M210</f>
        <v>0</v>
      </c>
      <c r="N41" s="43">
        <f>N7-'年月monthly'!N210</f>
        <v>0</v>
      </c>
      <c r="O41" s="43">
        <f>O7-'年月monthly'!O210</f>
        <v>0</v>
      </c>
    </row>
    <row r="45" spans="4:15" ht="11.25"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  <ignoredErrors>
    <ignoredError sqref="C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35" customWidth="1"/>
    <col min="13" max="13" width="10.375" style="35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spans="1:13" ht="11.25">
      <c r="A2" s="19" t="s">
        <v>349</v>
      </c>
      <c r="L2" s="1"/>
      <c r="M2" s="1"/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3" t="s">
        <v>20</v>
      </c>
      <c r="M4" s="113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36" t="s">
        <v>24</v>
      </c>
      <c r="M5" s="37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38" t="s">
        <v>22</v>
      </c>
      <c r="M6" s="3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34623</v>
      </c>
      <c r="C7" s="28">
        <v>29988350</v>
      </c>
      <c r="D7" s="28">
        <v>32483</v>
      </c>
      <c r="E7" s="28">
        <v>14380976</v>
      </c>
      <c r="F7" s="28">
        <v>794</v>
      </c>
      <c r="G7" s="28">
        <v>3465261</v>
      </c>
      <c r="H7" s="28">
        <v>925</v>
      </c>
      <c r="I7" s="28">
        <v>6017513</v>
      </c>
      <c r="J7" s="28">
        <v>124</v>
      </c>
      <c r="K7" s="28">
        <v>1368854</v>
      </c>
      <c r="L7" s="40">
        <v>295</v>
      </c>
      <c r="M7" s="40">
        <v>4754407</v>
      </c>
      <c r="N7" s="28">
        <v>2</v>
      </c>
      <c r="O7" s="29">
        <v>1339</v>
      </c>
      <c r="P7" s="3">
        <v>2</v>
      </c>
      <c r="Q7" s="3">
        <v>1339</v>
      </c>
      <c r="R7" s="4"/>
    </row>
    <row r="8" spans="1:18" s="3" customFormat="1" ht="11.25">
      <c r="A8" s="33" t="s">
        <v>322</v>
      </c>
      <c r="B8" s="26">
        <v>851</v>
      </c>
      <c r="C8" s="26">
        <v>3948322</v>
      </c>
      <c r="D8" s="26">
        <v>414</v>
      </c>
      <c r="E8" s="26">
        <v>529770</v>
      </c>
      <c r="F8" s="26">
        <v>174</v>
      </c>
      <c r="G8" s="26">
        <v>609046</v>
      </c>
      <c r="H8" s="26">
        <v>160</v>
      </c>
      <c r="I8" s="26">
        <v>1276894</v>
      </c>
      <c r="J8" s="26">
        <v>20</v>
      </c>
      <c r="K8" s="26">
        <v>264771</v>
      </c>
      <c r="L8" s="41">
        <v>83</v>
      </c>
      <c r="M8" s="41">
        <v>1267841</v>
      </c>
      <c r="N8" s="26">
        <v>0</v>
      </c>
      <c r="O8" s="27">
        <v>0</v>
      </c>
      <c r="P8" s="3">
        <v>0</v>
      </c>
      <c r="Q8" s="3">
        <v>0</v>
      </c>
      <c r="R8" s="4"/>
    </row>
    <row r="9" spans="1:18" ht="11.25">
      <c r="A9" s="33" t="s">
        <v>323</v>
      </c>
      <c r="B9" s="26">
        <v>280</v>
      </c>
      <c r="C9" s="26">
        <v>1586606</v>
      </c>
      <c r="D9" s="26">
        <v>104</v>
      </c>
      <c r="E9" s="26">
        <v>142694</v>
      </c>
      <c r="F9" s="26">
        <v>88</v>
      </c>
      <c r="G9" s="26">
        <v>349913</v>
      </c>
      <c r="H9" s="26">
        <v>53</v>
      </c>
      <c r="I9" s="26">
        <v>484367</v>
      </c>
      <c r="J9" s="26">
        <v>15</v>
      </c>
      <c r="K9" s="26">
        <v>251729</v>
      </c>
      <c r="L9" s="41">
        <v>20</v>
      </c>
      <c r="M9" s="41">
        <v>357903</v>
      </c>
      <c r="N9" s="26">
        <v>0</v>
      </c>
      <c r="O9" s="27">
        <v>0</v>
      </c>
      <c r="P9" s="1">
        <v>0</v>
      </c>
      <c r="Q9" s="1">
        <v>0</v>
      </c>
      <c r="R9" s="5"/>
    </row>
    <row r="10" spans="1:18" ht="11.25">
      <c r="A10" s="33" t="s">
        <v>324</v>
      </c>
      <c r="B10" s="26">
        <v>3106</v>
      </c>
      <c r="C10" s="26">
        <v>5370050</v>
      </c>
      <c r="D10" s="26">
        <v>2630</v>
      </c>
      <c r="E10" s="26">
        <v>1735838</v>
      </c>
      <c r="F10" s="26">
        <v>134</v>
      </c>
      <c r="G10" s="26">
        <v>800607</v>
      </c>
      <c r="H10" s="26">
        <v>249</v>
      </c>
      <c r="I10" s="26">
        <v>1366754</v>
      </c>
      <c r="J10" s="26">
        <v>37</v>
      </c>
      <c r="K10" s="26">
        <v>353774</v>
      </c>
      <c r="L10" s="41">
        <v>56</v>
      </c>
      <c r="M10" s="41">
        <v>1112787</v>
      </c>
      <c r="N10" s="26">
        <v>0</v>
      </c>
      <c r="O10" s="27">
        <v>290</v>
      </c>
      <c r="P10" s="1">
        <v>0</v>
      </c>
      <c r="Q10" s="1">
        <v>290</v>
      </c>
      <c r="R10" s="5"/>
    </row>
    <row r="11" spans="1:18" ht="11.25">
      <c r="A11" s="33" t="s">
        <v>325</v>
      </c>
      <c r="B11" s="26">
        <v>4486</v>
      </c>
      <c r="C11" s="26">
        <v>3878003</v>
      </c>
      <c r="D11" s="26">
        <v>4179</v>
      </c>
      <c r="E11" s="26">
        <v>1825761</v>
      </c>
      <c r="F11" s="26">
        <v>89</v>
      </c>
      <c r="G11" s="26">
        <v>269100</v>
      </c>
      <c r="H11" s="26">
        <v>162</v>
      </c>
      <c r="I11" s="26">
        <v>1036856</v>
      </c>
      <c r="J11" s="26">
        <v>25</v>
      </c>
      <c r="K11" s="26">
        <v>198570</v>
      </c>
      <c r="L11" s="41">
        <v>31</v>
      </c>
      <c r="M11" s="41">
        <v>547716</v>
      </c>
      <c r="N11" s="26">
        <v>0</v>
      </c>
      <c r="O11" s="27">
        <v>0</v>
      </c>
      <c r="P11" s="1">
        <v>0</v>
      </c>
      <c r="Q11" s="1">
        <v>0</v>
      </c>
      <c r="R11" s="5"/>
    </row>
    <row r="12" spans="1:18" ht="11.25">
      <c r="A12" s="33" t="s">
        <v>326</v>
      </c>
      <c r="B12" s="26">
        <v>4745</v>
      </c>
      <c r="C12" s="26">
        <v>2415560</v>
      </c>
      <c r="D12" s="26">
        <v>4623</v>
      </c>
      <c r="E12" s="26">
        <v>1733942</v>
      </c>
      <c r="F12" s="26">
        <v>42</v>
      </c>
      <c r="G12" s="26">
        <v>184478</v>
      </c>
      <c r="H12" s="26">
        <v>66</v>
      </c>
      <c r="I12" s="26">
        <v>268817</v>
      </c>
      <c r="J12" s="26">
        <v>6</v>
      </c>
      <c r="K12" s="26">
        <v>76903</v>
      </c>
      <c r="L12" s="41">
        <v>8</v>
      </c>
      <c r="M12" s="41">
        <v>151420</v>
      </c>
      <c r="N12" s="26">
        <v>0</v>
      </c>
      <c r="O12" s="27">
        <v>0</v>
      </c>
      <c r="P12" s="5">
        <v>0</v>
      </c>
      <c r="Q12" s="5">
        <v>0</v>
      </c>
      <c r="R12" s="5"/>
    </row>
    <row r="13" spans="1:18" ht="11.25">
      <c r="A13" s="33" t="s">
        <v>327</v>
      </c>
      <c r="B13" s="26">
        <v>2863</v>
      </c>
      <c r="C13" s="26">
        <v>2719706</v>
      </c>
      <c r="D13" s="26">
        <v>2678</v>
      </c>
      <c r="E13" s="26">
        <v>1319578</v>
      </c>
      <c r="F13" s="26">
        <v>21</v>
      </c>
      <c r="G13" s="26">
        <v>124739</v>
      </c>
      <c r="H13" s="26">
        <v>128</v>
      </c>
      <c r="I13" s="26">
        <v>807881</v>
      </c>
      <c r="J13" s="26">
        <v>16</v>
      </c>
      <c r="K13" s="26">
        <v>153026</v>
      </c>
      <c r="L13" s="41">
        <v>20</v>
      </c>
      <c r="M13" s="41">
        <v>314482</v>
      </c>
      <c r="N13" s="26">
        <v>0</v>
      </c>
      <c r="O13" s="27">
        <v>0</v>
      </c>
      <c r="P13" s="4">
        <v>0</v>
      </c>
      <c r="Q13" s="4">
        <v>0</v>
      </c>
      <c r="R13" s="5"/>
    </row>
    <row r="14" spans="1:18" ht="11.25">
      <c r="A14" s="34" t="s">
        <v>328</v>
      </c>
      <c r="B14" s="24">
        <v>17618</v>
      </c>
      <c r="C14" s="24">
        <v>8801058</v>
      </c>
      <c r="D14" s="24">
        <v>17203</v>
      </c>
      <c r="E14" s="24">
        <v>6137832</v>
      </c>
      <c r="F14" s="24">
        <v>227</v>
      </c>
      <c r="G14" s="24">
        <v>830598</v>
      </c>
      <c r="H14" s="24">
        <v>105</v>
      </c>
      <c r="I14" s="24">
        <v>759480</v>
      </c>
      <c r="J14" s="24">
        <v>5</v>
      </c>
      <c r="K14" s="24">
        <v>70081</v>
      </c>
      <c r="L14" s="42">
        <v>77</v>
      </c>
      <c r="M14" s="42">
        <v>1002258</v>
      </c>
      <c r="N14" s="24">
        <v>1</v>
      </c>
      <c r="O14" s="25">
        <v>809</v>
      </c>
      <c r="P14" s="4">
        <v>1</v>
      </c>
      <c r="Q14" s="4">
        <v>809</v>
      </c>
      <c r="R14" s="5"/>
    </row>
    <row r="15" spans="1:18" ht="11.25">
      <c r="A15" s="34" t="s">
        <v>329</v>
      </c>
      <c r="B15" s="24">
        <v>1941</v>
      </c>
      <c r="C15" s="24">
        <v>843533</v>
      </c>
      <c r="D15" s="24">
        <v>1927</v>
      </c>
      <c r="E15" s="24">
        <v>695786</v>
      </c>
      <c r="F15" s="24">
        <v>9</v>
      </c>
      <c r="G15" s="24">
        <v>102493</v>
      </c>
      <c r="H15" s="24">
        <v>3</v>
      </c>
      <c r="I15" s="24">
        <v>22383</v>
      </c>
      <c r="J15" s="24">
        <v>2</v>
      </c>
      <c r="K15" s="24">
        <v>22871</v>
      </c>
      <c r="L15" s="42">
        <v>0</v>
      </c>
      <c r="M15" s="42">
        <v>0</v>
      </c>
      <c r="N15" s="24">
        <v>0</v>
      </c>
      <c r="O15" s="25">
        <v>0</v>
      </c>
      <c r="P15" s="4">
        <v>0</v>
      </c>
      <c r="Q15" s="4">
        <v>0</v>
      </c>
      <c r="R15" s="5"/>
    </row>
    <row r="16" spans="1:18" ht="11.25">
      <c r="A16" s="34" t="s">
        <v>330</v>
      </c>
      <c r="B16" s="24">
        <v>1648</v>
      </c>
      <c r="C16" s="24">
        <v>1503158</v>
      </c>
      <c r="D16" s="24">
        <v>1529</v>
      </c>
      <c r="E16" s="24">
        <v>635516</v>
      </c>
      <c r="F16" s="24">
        <v>61</v>
      </c>
      <c r="G16" s="24">
        <v>217493</v>
      </c>
      <c r="H16" s="24">
        <v>35</v>
      </c>
      <c r="I16" s="24">
        <v>233653</v>
      </c>
      <c r="J16" s="24">
        <v>3</v>
      </c>
      <c r="K16" s="24">
        <v>47210</v>
      </c>
      <c r="L16" s="42">
        <v>20</v>
      </c>
      <c r="M16" s="42">
        <v>369286</v>
      </c>
      <c r="N16" s="24">
        <v>0</v>
      </c>
      <c r="O16" s="25">
        <v>0</v>
      </c>
      <c r="P16" s="4">
        <v>0</v>
      </c>
      <c r="Q16" s="4">
        <v>0</v>
      </c>
      <c r="R16" s="5"/>
    </row>
    <row r="17" spans="1:18" ht="11.25">
      <c r="A17" s="34" t="s">
        <v>331</v>
      </c>
      <c r="B17" s="24">
        <v>1564</v>
      </c>
      <c r="C17" s="24">
        <v>890030</v>
      </c>
      <c r="D17" s="24">
        <v>1481</v>
      </c>
      <c r="E17" s="24">
        <v>549430</v>
      </c>
      <c r="F17" s="24">
        <v>49</v>
      </c>
      <c r="G17" s="24">
        <v>133152</v>
      </c>
      <c r="H17" s="24">
        <v>34</v>
      </c>
      <c r="I17" s="24">
        <v>207448</v>
      </c>
      <c r="J17" s="24">
        <v>0</v>
      </c>
      <c r="K17" s="24">
        <v>0</v>
      </c>
      <c r="L17" s="42">
        <v>0</v>
      </c>
      <c r="M17" s="42">
        <v>0</v>
      </c>
      <c r="N17" s="24">
        <v>0</v>
      </c>
      <c r="O17" s="25">
        <v>0</v>
      </c>
      <c r="P17" s="4">
        <v>0</v>
      </c>
      <c r="Q17" s="4">
        <v>0</v>
      </c>
      <c r="R17" s="5"/>
    </row>
    <row r="18" spans="1:18" ht="11.25">
      <c r="A18" s="34" t="s">
        <v>332</v>
      </c>
      <c r="B18" s="24">
        <v>3163</v>
      </c>
      <c r="C18" s="24">
        <v>1207642</v>
      </c>
      <c r="D18" s="24">
        <v>3159</v>
      </c>
      <c r="E18" s="24">
        <v>1174274</v>
      </c>
      <c r="F18" s="24">
        <v>4</v>
      </c>
      <c r="G18" s="24">
        <v>33368</v>
      </c>
      <c r="H18" s="24">
        <v>0</v>
      </c>
      <c r="I18" s="24">
        <v>0</v>
      </c>
      <c r="J18" s="24">
        <v>0</v>
      </c>
      <c r="K18" s="24">
        <v>0</v>
      </c>
      <c r="L18" s="42">
        <v>0</v>
      </c>
      <c r="M18" s="42">
        <v>0</v>
      </c>
      <c r="N18" s="24">
        <v>0</v>
      </c>
      <c r="O18" s="25">
        <v>0</v>
      </c>
      <c r="P18" s="4">
        <v>0</v>
      </c>
      <c r="Q18" s="4">
        <v>0</v>
      </c>
      <c r="R18" s="5"/>
    </row>
    <row r="19" spans="1:18" ht="11.25">
      <c r="A19" s="34" t="s">
        <v>333</v>
      </c>
      <c r="B19" s="24">
        <v>1144</v>
      </c>
      <c r="C19" s="24">
        <v>445438</v>
      </c>
      <c r="D19" s="24">
        <v>1133</v>
      </c>
      <c r="E19" s="24">
        <v>396154</v>
      </c>
      <c r="F19" s="24">
        <v>9</v>
      </c>
      <c r="G19" s="24">
        <v>40356</v>
      </c>
      <c r="H19" s="24">
        <v>2</v>
      </c>
      <c r="I19" s="24">
        <v>8928</v>
      </c>
      <c r="J19" s="24">
        <v>0</v>
      </c>
      <c r="K19" s="24">
        <v>0</v>
      </c>
      <c r="L19" s="42">
        <v>0</v>
      </c>
      <c r="M19" s="42">
        <v>0</v>
      </c>
      <c r="N19" s="24">
        <v>0</v>
      </c>
      <c r="O19" s="25">
        <v>0</v>
      </c>
      <c r="P19" s="4">
        <v>0</v>
      </c>
      <c r="Q19" s="4">
        <v>0</v>
      </c>
      <c r="R19" s="5"/>
    </row>
    <row r="20" spans="1:18" ht="11.25">
      <c r="A20" s="34" t="s">
        <v>334</v>
      </c>
      <c r="B20" s="24">
        <v>2243</v>
      </c>
      <c r="C20" s="24">
        <v>839945</v>
      </c>
      <c r="D20" s="24">
        <v>2240</v>
      </c>
      <c r="E20" s="24">
        <v>835287</v>
      </c>
      <c r="F20" s="24">
        <v>2</v>
      </c>
      <c r="G20" s="24">
        <v>3849</v>
      </c>
      <c r="H20" s="24">
        <v>0</v>
      </c>
      <c r="I20" s="24">
        <v>0</v>
      </c>
      <c r="J20" s="24">
        <v>0</v>
      </c>
      <c r="K20" s="24">
        <v>0</v>
      </c>
      <c r="L20" s="42">
        <v>0</v>
      </c>
      <c r="M20" s="42">
        <v>0</v>
      </c>
      <c r="N20" s="24">
        <v>1</v>
      </c>
      <c r="O20" s="25">
        <v>809</v>
      </c>
      <c r="P20" s="4">
        <v>1</v>
      </c>
      <c r="Q20" s="4">
        <v>809</v>
      </c>
      <c r="R20" s="5"/>
    </row>
    <row r="21" spans="1:18" ht="11.25">
      <c r="A21" s="34" t="s">
        <v>335</v>
      </c>
      <c r="B21" s="24">
        <v>1255</v>
      </c>
      <c r="C21" s="24">
        <v>403584</v>
      </c>
      <c r="D21" s="24">
        <v>1255</v>
      </c>
      <c r="E21" s="24">
        <v>403584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42">
        <v>0</v>
      </c>
      <c r="M21" s="42">
        <v>0</v>
      </c>
      <c r="N21" s="24">
        <v>0</v>
      </c>
      <c r="O21" s="25">
        <v>0</v>
      </c>
      <c r="P21" s="4">
        <v>0</v>
      </c>
      <c r="Q21" s="4">
        <v>0</v>
      </c>
      <c r="R21" s="5"/>
    </row>
    <row r="22" spans="1:18" ht="11.25">
      <c r="A22" s="34" t="s">
        <v>336</v>
      </c>
      <c r="B22" s="24">
        <v>1580</v>
      </c>
      <c r="C22" s="24">
        <v>612046</v>
      </c>
      <c r="D22" s="24">
        <v>1572</v>
      </c>
      <c r="E22" s="24">
        <v>556980</v>
      </c>
      <c r="F22" s="24">
        <v>7</v>
      </c>
      <c r="G22" s="24">
        <v>32978</v>
      </c>
      <c r="H22" s="24">
        <v>1</v>
      </c>
      <c r="I22" s="24">
        <v>22088</v>
      </c>
      <c r="J22" s="24">
        <v>0</v>
      </c>
      <c r="K22" s="24">
        <v>0</v>
      </c>
      <c r="L22" s="42">
        <v>0</v>
      </c>
      <c r="M22" s="42">
        <v>0</v>
      </c>
      <c r="N22" s="24">
        <v>0</v>
      </c>
      <c r="O22" s="25">
        <v>0</v>
      </c>
      <c r="P22" s="4">
        <v>0</v>
      </c>
      <c r="Q22" s="4">
        <v>0</v>
      </c>
      <c r="R22" s="5"/>
    </row>
    <row r="23" spans="1:18" ht="11.25">
      <c r="A23" s="34" t="s">
        <v>337</v>
      </c>
      <c r="B23" s="24">
        <v>604</v>
      </c>
      <c r="C23" s="24">
        <v>195540</v>
      </c>
      <c r="D23" s="24">
        <v>600</v>
      </c>
      <c r="E23" s="24">
        <v>164327</v>
      </c>
      <c r="F23" s="24">
        <v>4</v>
      </c>
      <c r="G23" s="24">
        <v>31213</v>
      </c>
      <c r="H23" s="24">
        <v>0</v>
      </c>
      <c r="I23" s="24">
        <v>0</v>
      </c>
      <c r="J23" s="24">
        <v>0</v>
      </c>
      <c r="K23" s="24">
        <v>0</v>
      </c>
      <c r="L23" s="42">
        <v>0</v>
      </c>
      <c r="M23" s="42">
        <v>0</v>
      </c>
      <c r="N23" s="24">
        <v>0</v>
      </c>
      <c r="O23" s="25">
        <v>0</v>
      </c>
      <c r="P23" s="4">
        <v>0</v>
      </c>
      <c r="Q23" s="4">
        <v>0</v>
      </c>
      <c r="R23" s="5"/>
    </row>
    <row r="24" spans="1:18" ht="11.25">
      <c r="A24" s="34" t="s">
        <v>338</v>
      </c>
      <c r="B24" s="24">
        <v>899</v>
      </c>
      <c r="C24" s="24">
        <v>303490</v>
      </c>
      <c r="D24" s="24">
        <v>894</v>
      </c>
      <c r="E24" s="24">
        <v>288293</v>
      </c>
      <c r="F24" s="24">
        <v>5</v>
      </c>
      <c r="G24" s="24">
        <v>15197</v>
      </c>
      <c r="H24" s="24">
        <v>0</v>
      </c>
      <c r="I24" s="24">
        <v>0</v>
      </c>
      <c r="J24" s="24">
        <v>0</v>
      </c>
      <c r="K24" s="24">
        <v>0</v>
      </c>
      <c r="L24" s="42">
        <v>0</v>
      </c>
      <c r="M24" s="42">
        <v>0</v>
      </c>
      <c r="N24" s="24">
        <v>0</v>
      </c>
      <c r="O24" s="25">
        <v>0</v>
      </c>
      <c r="P24" s="4">
        <v>0</v>
      </c>
      <c r="Q24" s="4">
        <v>0</v>
      </c>
      <c r="R24" s="5"/>
    </row>
    <row r="25" spans="1:18" s="3" customFormat="1" ht="11.25">
      <c r="A25" s="34" t="s">
        <v>339</v>
      </c>
      <c r="B25" s="24">
        <v>340</v>
      </c>
      <c r="C25" s="24">
        <v>83246</v>
      </c>
      <c r="D25" s="24">
        <v>340</v>
      </c>
      <c r="E25" s="24">
        <v>83246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42">
        <v>0</v>
      </c>
      <c r="M25" s="42">
        <v>0</v>
      </c>
      <c r="N25" s="24">
        <v>0</v>
      </c>
      <c r="O25" s="25">
        <v>0</v>
      </c>
      <c r="P25" s="4">
        <v>0</v>
      </c>
      <c r="Q25" s="4">
        <v>0</v>
      </c>
      <c r="R25" s="5"/>
    </row>
    <row r="26" spans="1:18" ht="11.25">
      <c r="A26" s="34" t="s">
        <v>340</v>
      </c>
      <c r="B26" s="24">
        <v>115</v>
      </c>
      <c r="C26" s="24">
        <v>380561</v>
      </c>
      <c r="D26" s="24">
        <v>61</v>
      </c>
      <c r="E26" s="24">
        <v>40996</v>
      </c>
      <c r="F26" s="24">
        <v>19</v>
      </c>
      <c r="G26" s="24">
        <v>61651</v>
      </c>
      <c r="H26" s="24">
        <v>0</v>
      </c>
      <c r="I26" s="24">
        <v>0</v>
      </c>
      <c r="J26" s="24">
        <v>0</v>
      </c>
      <c r="K26" s="24">
        <v>0</v>
      </c>
      <c r="L26" s="42">
        <v>35</v>
      </c>
      <c r="M26" s="42">
        <v>277914</v>
      </c>
      <c r="N26" s="24">
        <v>0</v>
      </c>
      <c r="O26" s="25">
        <v>0</v>
      </c>
      <c r="P26" s="4">
        <v>0</v>
      </c>
      <c r="Q26" s="4">
        <v>0</v>
      </c>
      <c r="R26" s="5"/>
    </row>
    <row r="27" spans="1:18" ht="11.25">
      <c r="A27" s="34" t="s">
        <v>341</v>
      </c>
      <c r="B27" s="24">
        <v>546</v>
      </c>
      <c r="C27" s="24">
        <v>822551</v>
      </c>
      <c r="D27" s="24">
        <v>461</v>
      </c>
      <c r="E27" s="24">
        <v>135118</v>
      </c>
      <c r="F27" s="24">
        <v>36</v>
      </c>
      <c r="G27" s="24">
        <v>109574</v>
      </c>
      <c r="H27" s="24">
        <v>27</v>
      </c>
      <c r="I27" s="24">
        <v>222801</v>
      </c>
      <c r="J27" s="24">
        <v>0</v>
      </c>
      <c r="K27" s="24">
        <v>0</v>
      </c>
      <c r="L27" s="42">
        <v>22</v>
      </c>
      <c r="M27" s="42">
        <v>355058</v>
      </c>
      <c r="N27" s="24">
        <v>0</v>
      </c>
      <c r="O27" s="25">
        <v>0</v>
      </c>
      <c r="P27" s="4">
        <v>0</v>
      </c>
      <c r="Q27" s="4">
        <v>0</v>
      </c>
      <c r="R27" s="5"/>
    </row>
    <row r="28" spans="1:18" ht="11.25">
      <c r="A28" s="34" t="s">
        <v>342</v>
      </c>
      <c r="B28" s="24">
        <v>576</v>
      </c>
      <c r="C28" s="24">
        <v>270294</v>
      </c>
      <c r="D28" s="24">
        <v>551</v>
      </c>
      <c r="E28" s="24">
        <v>178841</v>
      </c>
      <c r="F28" s="24">
        <v>22</v>
      </c>
      <c r="G28" s="24">
        <v>49274</v>
      </c>
      <c r="H28" s="24">
        <v>3</v>
      </c>
      <c r="I28" s="24">
        <v>42179</v>
      </c>
      <c r="J28" s="24">
        <v>0</v>
      </c>
      <c r="K28" s="24">
        <v>0</v>
      </c>
      <c r="L28" s="42">
        <v>0</v>
      </c>
      <c r="M28" s="42">
        <v>0</v>
      </c>
      <c r="N28" s="24">
        <v>0</v>
      </c>
      <c r="O28" s="25">
        <v>0</v>
      </c>
      <c r="P28" s="4">
        <v>0</v>
      </c>
      <c r="Q28" s="4">
        <v>0</v>
      </c>
      <c r="R28" s="5"/>
    </row>
    <row r="29" spans="1:18" ht="11.25">
      <c r="A29" s="33" t="s">
        <v>343</v>
      </c>
      <c r="B29" s="26">
        <v>385</v>
      </c>
      <c r="C29" s="26">
        <v>144075</v>
      </c>
      <c r="D29" s="26">
        <v>379</v>
      </c>
      <c r="E29" s="26">
        <v>115961</v>
      </c>
      <c r="F29" s="26">
        <v>4</v>
      </c>
      <c r="G29" s="26">
        <v>11650</v>
      </c>
      <c r="H29" s="26">
        <v>2</v>
      </c>
      <c r="I29" s="26">
        <v>16464</v>
      </c>
      <c r="J29" s="26">
        <v>0</v>
      </c>
      <c r="K29" s="26">
        <v>0</v>
      </c>
      <c r="L29" s="41">
        <v>0</v>
      </c>
      <c r="M29" s="41">
        <v>0</v>
      </c>
      <c r="N29" s="26">
        <v>0</v>
      </c>
      <c r="O29" s="27">
        <v>0</v>
      </c>
      <c r="P29" s="4">
        <v>0</v>
      </c>
      <c r="Q29" s="4">
        <v>0</v>
      </c>
      <c r="R29" s="5"/>
    </row>
    <row r="30" spans="1:18" s="3" customFormat="1" ht="11.25">
      <c r="A30" s="34" t="s">
        <v>344</v>
      </c>
      <c r="B30" s="24">
        <v>383</v>
      </c>
      <c r="C30" s="24">
        <v>143579</v>
      </c>
      <c r="D30" s="24">
        <v>377</v>
      </c>
      <c r="E30" s="24">
        <v>115465</v>
      </c>
      <c r="F30" s="24">
        <v>4</v>
      </c>
      <c r="G30" s="24">
        <v>11650</v>
      </c>
      <c r="H30" s="24">
        <v>2</v>
      </c>
      <c r="I30" s="24">
        <v>16464</v>
      </c>
      <c r="J30" s="24">
        <v>0</v>
      </c>
      <c r="K30" s="24">
        <v>0</v>
      </c>
      <c r="L30" s="42">
        <v>0</v>
      </c>
      <c r="M30" s="42">
        <v>0</v>
      </c>
      <c r="N30" s="24">
        <v>0</v>
      </c>
      <c r="O30" s="25">
        <v>0</v>
      </c>
      <c r="P30" s="4">
        <v>0</v>
      </c>
      <c r="Q30" s="4">
        <v>0</v>
      </c>
      <c r="R30" s="4"/>
    </row>
    <row r="31" spans="1:18" s="3" customFormat="1" ht="11.25">
      <c r="A31" s="34" t="s">
        <v>345</v>
      </c>
      <c r="B31" s="24">
        <v>2</v>
      </c>
      <c r="C31" s="24">
        <v>496</v>
      </c>
      <c r="D31" s="24">
        <v>2</v>
      </c>
      <c r="E31" s="24">
        <v>496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42">
        <v>0</v>
      </c>
      <c r="M31" s="42">
        <v>0</v>
      </c>
      <c r="N31" s="24">
        <v>0</v>
      </c>
      <c r="O31" s="25">
        <v>0</v>
      </c>
      <c r="P31" s="4">
        <v>0</v>
      </c>
      <c r="Q31" s="4">
        <v>0</v>
      </c>
      <c r="R31" s="4"/>
    </row>
    <row r="32" spans="1:18" ht="27" customHeight="1">
      <c r="A32" s="22" t="s">
        <v>346</v>
      </c>
      <c r="B32" s="26">
        <v>30</v>
      </c>
      <c r="C32" s="26">
        <v>7274</v>
      </c>
      <c r="D32" s="26">
        <v>30</v>
      </c>
      <c r="E32" s="26">
        <v>7274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41">
        <v>0</v>
      </c>
      <c r="M32" s="41">
        <v>0</v>
      </c>
      <c r="N32" s="26">
        <v>0</v>
      </c>
      <c r="O32" s="27">
        <v>0</v>
      </c>
      <c r="P32" s="4">
        <v>0</v>
      </c>
      <c r="Q32" s="4">
        <v>0</v>
      </c>
      <c r="R32" s="5"/>
    </row>
    <row r="33" spans="1:18" ht="27" customHeight="1">
      <c r="A33" s="23" t="s">
        <v>347</v>
      </c>
      <c r="B33" s="26">
        <v>259</v>
      </c>
      <c r="C33" s="26">
        <v>1117696</v>
      </c>
      <c r="D33" s="26">
        <v>243</v>
      </c>
      <c r="E33" s="26">
        <v>832326</v>
      </c>
      <c r="F33" s="26">
        <v>15</v>
      </c>
      <c r="G33" s="26">
        <v>285130</v>
      </c>
      <c r="H33" s="26">
        <v>0</v>
      </c>
      <c r="I33" s="26">
        <v>0</v>
      </c>
      <c r="J33" s="26">
        <v>0</v>
      </c>
      <c r="K33" s="26">
        <v>0</v>
      </c>
      <c r="L33" s="41">
        <v>0</v>
      </c>
      <c r="M33" s="41">
        <v>0</v>
      </c>
      <c r="N33" s="26">
        <v>1</v>
      </c>
      <c r="O33" s="27">
        <v>240</v>
      </c>
      <c r="P33" s="4">
        <v>1</v>
      </c>
      <c r="Q33" s="4">
        <v>240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0" ref="C38:O38">C7-SUM(C8:C14)-C29-C32-C33</f>
        <v>0</v>
      </c>
      <c r="D38" s="32">
        <f t="shared" si="0"/>
        <v>0</v>
      </c>
      <c r="E38" s="32">
        <f t="shared" si="0"/>
        <v>0</v>
      </c>
      <c r="F38" s="32">
        <f t="shared" si="0"/>
        <v>0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43">
        <f t="shared" si="0"/>
        <v>0</v>
      </c>
      <c r="M38" s="43">
        <f t="shared" si="0"/>
        <v>0</v>
      </c>
      <c r="N38" s="32">
        <f t="shared" si="0"/>
        <v>0</v>
      </c>
      <c r="O38" s="32">
        <f t="shared" si="0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1" ref="C39:O39">C14-SUM(C15:C28)</f>
        <v>0</v>
      </c>
      <c r="D39" s="32">
        <f t="shared" si="1"/>
        <v>0</v>
      </c>
      <c r="E39" s="32">
        <f t="shared" si="1"/>
        <v>0</v>
      </c>
      <c r="F39" s="32">
        <f t="shared" si="1"/>
        <v>0</v>
      </c>
      <c r="G39" s="3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43">
        <f t="shared" si="1"/>
        <v>0</v>
      </c>
      <c r="M39" s="43">
        <f t="shared" si="1"/>
        <v>0</v>
      </c>
      <c r="N39" s="32">
        <f t="shared" si="1"/>
        <v>0</v>
      </c>
      <c r="O39" s="32">
        <f t="shared" si="1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2" ref="B40:O40">B29-B30-B31</f>
        <v>0</v>
      </c>
      <c r="C40" s="32">
        <f t="shared" si="2"/>
        <v>0</v>
      </c>
      <c r="D40" s="32">
        <f t="shared" si="2"/>
        <v>0</v>
      </c>
      <c r="E40" s="32">
        <f t="shared" si="2"/>
        <v>0</v>
      </c>
      <c r="F40" s="32">
        <f t="shared" si="2"/>
        <v>0</v>
      </c>
      <c r="G40" s="32">
        <f t="shared" si="2"/>
        <v>0</v>
      </c>
      <c r="H40" s="32">
        <f t="shared" si="2"/>
        <v>0</v>
      </c>
      <c r="I40" s="32">
        <f t="shared" si="2"/>
        <v>0</v>
      </c>
      <c r="J40" s="32">
        <f t="shared" si="2"/>
        <v>0</v>
      </c>
      <c r="K40" s="32">
        <f t="shared" si="2"/>
        <v>0</v>
      </c>
      <c r="L40" s="43">
        <f t="shared" si="2"/>
        <v>0</v>
      </c>
      <c r="M40" s="43">
        <f t="shared" si="2"/>
        <v>0</v>
      </c>
      <c r="N40" s="32">
        <f t="shared" si="2"/>
        <v>0</v>
      </c>
      <c r="O40" s="32">
        <f t="shared" si="2"/>
        <v>0</v>
      </c>
      <c r="P40" s="5"/>
      <c r="Q40" s="5"/>
    </row>
    <row r="41" spans="1:15" s="35" customFormat="1" ht="11.25" hidden="1">
      <c r="A41" s="44" t="s">
        <v>66</v>
      </c>
      <c r="B41" s="43">
        <f>B7-'年月monthly'!B197</f>
        <v>0</v>
      </c>
      <c r="C41" s="43">
        <f>C7-'年月monthly'!C197</f>
        <v>0</v>
      </c>
      <c r="D41" s="43">
        <f>D7-'年月monthly'!D197</f>
        <v>0</v>
      </c>
      <c r="E41" s="43">
        <f>E7-'年月monthly'!E197</f>
        <v>0</v>
      </c>
      <c r="F41" s="43">
        <f>F7-'年月monthly'!F197</f>
        <v>0</v>
      </c>
      <c r="G41" s="43">
        <f>G7-'年月monthly'!G197</f>
        <v>0</v>
      </c>
      <c r="H41" s="43">
        <f>H7-'年月monthly'!H197</f>
        <v>0</v>
      </c>
      <c r="I41" s="43">
        <f>I7-'年月monthly'!I197</f>
        <v>0</v>
      </c>
      <c r="J41" s="43">
        <f>J7-'年月monthly'!J197</f>
        <v>0</v>
      </c>
      <c r="K41" s="43">
        <f>K7-'年月monthly'!K197</f>
        <v>0</v>
      </c>
      <c r="L41" s="43">
        <f>L7-'年月monthly'!L197</f>
        <v>0</v>
      </c>
      <c r="M41" s="43">
        <f>M7-'年月monthly'!M197</f>
        <v>0</v>
      </c>
      <c r="N41" s="43">
        <f>N7-'年月monthly'!N197</f>
        <v>0</v>
      </c>
      <c r="O41" s="43">
        <f>O7-'年月monthly'!O197</f>
        <v>0</v>
      </c>
    </row>
    <row r="43" spans="4:15" ht="11.25"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348</v>
      </c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321</v>
      </c>
      <c r="B7" s="28">
        <v>44891</v>
      </c>
      <c r="C7" s="28">
        <v>32868462</v>
      </c>
      <c r="D7" s="28">
        <v>42719</v>
      </c>
      <c r="E7" s="28">
        <v>17299326</v>
      </c>
      <c r="F7" s="28">
        <v>819</v>
      </c>
      <c r="G7" s="28">
        <v>3516138</v>
      </c>
      <c r="H7" s="28">
        <v>1024</v>
      </c>
      <c r="I7" s="28">
        <v>6426669</v>
      </c>
      <c r="J7" s="28">
        <v>120</v>
      </c>
      <c r="K7" s="28">
        <v>1596401</v>
      </c>
      <c r="L7" s="28">
        <v>205</v>
      </c>
      <c r="M7" s="28">
        <v>4019423</v>
      </c>
      <c r="N7" s="28">
        <v>4</v>
      </c>
      <c r="O7" s="29">
        <v>10505</v>
      </c>
      <c r="R7" s="4"/>
    </row>
    <row r="8" spans="1:18" s="3" customFormat="1" ht="11.25">
      <c r="A8" s="33" t="s">
        <v>322</v>
      </c>
      <c r="B8" s="26">
        <v>873</v>
      </c>
      <c r="C8" s="26">
        <v>4043029</v>
      </c>
      <c r="D8" s="26">
        <v>464</v>
      </c>
      <c r="E8" s="26">
        <v>971505</v>
      </c>
      <c r="F8" s="26">
        <v>150</v>
      </c>
      <c r="G8" s="26">
        <v>641401</v>
      </c>
      <c r="H8" s="26">
        <v>170</v>
      </c>
      <c r="I8" s="26">
        <v>1040315</v>
      </c>
      <c r="J8" s="26">
        <v>31</v>
      </c>
      <c r="K8" s="26">
        <v>403243</v>
      </c>
      <c r="L8" s="26">
        <v>58</v>
      </c>
      <c r="M8" s="26">
        <v>986565</v>
      </c>
      <c r="N8" s="26">
        <v>0</v>
      </c>
      <c r="O8" s="27">
        <v>0</v>
      </c>
      <c r="R8" s="4"/>
    </row>
    <row r="9" spans="1:18" ht="11.25">
      <c r="A9" s="33" t="s">
        <v>323</v>
      </c>
      <c r="B9" s="26">
        <v>370</v>
      </c>
      <c r="C9" s="26">
        <v>2171035</v>
      </c>
      <c r="D9" s="26">
        <v>146</v>
      </c>
      <c r="E9" s="26">
        <v>212708</v>
      </c>
      <c r="F9" s="26">
        <v>95</v>
      </c>
      <c r="G9" s="26">
        <v>408810</v>
      </c>
      <c r="H9" s="26">
        <v>92</v>
      </c>
      <c r="I9" s="26">
        <v>655632</v>
      </c>
      <c r="J9" s="26">
        <v>17</v>
      </c>
      <c r="K9" s="26">
        <v>379282</v>
      </c>
      <c r="L9" s="26">
        <v>20</v>
      </c>
      <c r="M9" s="26">
        <v>514603</v>
      </c>
      <c r="N9" s="26">
        <v>0</v>
      </c>
      <c r="O9" s="27">
        <v>0</v>
      </c>
      <c r="R9" s="5"/>
    </row>
    <row r="10" spans="1:18" ht="11.25">
      <c r="A10" s="33" t="s">
        <v>324</v>
      </c>
      <c r="B10" s="26">
        <v>3317</v>
      </c>
      <c r="C10" s="26">
        <v>4771988</v>
      </c>
      <c r="D10" s="26">
        <v>2859</v>
      </c>
      <c r="E10" s="26">
        <v>1973454</v>
      </c>
      <c r="F10" s="26">
        <v>125</v>
      </c>
      <c r="G10" s="26">
        <v>498609</v>
      </c>
      <c r="H10" s="26">
        <v>283</v>
      </c>
      <c r="I10" s="26">
        <v>1551075</v>
      </c>
      <c r="J10" s="26">
        <v>31</v>
      </c>
      <c r="K10" s="26">
        <v>466633</v>
      </c>
      <c r="L10" s="26">
        <v>19</v>
      </c>
      <c r="M10" s="26">
        <v>282217</v>
      </c>
      <c r="N10" s="26">
        <v>0</v>
      </c>
      <c r="O10" s="27">
        <v>0</v>
      </c>
      <c r="R10" s="5"/>
    </row>
    <row r="11" spans="1:18" ht="11.25">
      <c r="A11" s="33" t="s">
        <v>325</v>
      </c>
      <c r="B11" s="26">
        <v>7016</v>
      </c>
      <c r="C11" s="26">
        <v>4745651</v>
      </c>
      <c r="D11" s="26">
        <v>6633</v>
      </c>
      <c r="E11" s="26">
        <v>2446167</v>
      </c>
      <c r="F11" s="26">
        <v>167</v>
      </c>
      <c r="G11" s="26">
        <v>292552</v>
      </c>
      <c r="H11" s="26">
        <v>164</v>
      </c>
      <c r="I11" s="26">
        <v>1089925</v>
      </c>
      <c r="J11" s="26">
        <v>31</v>
      </c>
      <c r="K11" s="26">
        <v>227436</v>
      </c>
      <c r="L11" s="26">
        <v>20</v>
      </c>
      <c r="M11" s="26">
        <v>689549</v>
      </c>
      <c r="N11" s="26">
        <v>1</v>
      </c>
      <c r="O11" s="27">
        <v>22</v>
      </c>
      <c r="R11" s="5"/>
    </row>
    <row r="12" spans="1:18" ht="11.25">
      <c r="A12" s="33" t="s">
        <v>326</v>
      </c>
      <c r="B12" s="26">
        <v>7550</v>
      </c>
      <c r="C12" s="26">
        <v>2932195</v>
      </c>
      <c r="D12" s="26">
        <v>7486</v>
      </c>
      <c r="E12" s="26">
        <v>2353813</v>
      </c>
      <c r="F12" s="26">
        <v>33</v>
      </c>
      <c r="G12" s="26">
        <v>167669</v>
      </c>
      <c r="H12" s="26">
        <v>5</v>
      </c>
      <c r="I12" s="26">
        <v>39034</v>
      </c>
      <c r="J12" s="26">
        <v>7</v>
      </c>
      <c r="K12" s="26">
        <v>83048</v>
      </c>
      <c r="L12" s="26">
        <v>18</v>
      </c>
      <c r="M12" s="26">
        <v>287939</v>
      </c>
      <c r="N12" s="26">
        <v>1</v>
      </c>
      <c r="O12" s="27">
        <v>692</v>
      </c>
      <c r="P12" s="5">
        <f aca="true" t="shared" si="0" ref="P12:P33">B12-D12-F12-H12-J12-L12</f>
        <v>1</v>
      </c>
      <c r="Q12" s="5" t="e">
        <f>C12-E12-G12-I12-K12-M12-O12-#REF!</f>
        <v>#REF!</v>
      </c>
      <c r="R12" s="5"/>
    </row>
    <row r="13" spans="1:18" ht="11.25">
      <c r="A13" s="33" t="s">
        <v>327</v>
      </c>
      <c r="B13" s="26">
        <v>3347</v>
      </c>
      <c r="C13" s="26">
        <v>3198563</v>
      </c>
      <c r="D13" s="26">
        <v>3162</v>
      </c>
      <c r="E13" s="26">
        <v>1343392</v>
      </c>
      <c r="F13" s="26">
        <v>32</v>
      </c>
      <c r="G13" s="26">
        <v>230413</v>
      </c>
      <c r="H13" s="26">
        <v>127</v>
      </c>
      <c r="I13" s="26">
        <v>1056566</v>
      </c>
      <c r="J13" s="26">
        <v>1</v>
      </c>
      <c r="K13" s="26">
        <v>9030</v>
      </c>
      <c r="L13" s="26">
        <v>25</v>
      </c>
      <c r="M13" s="26">
        <v>559162</v>
      </c>
      <c r="N13" s="26">
        <v>0</v>
      </c>
      <c r="O13" s="27">
        <v>0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4" t="s">
        <v>328</v>
      </c>
      <c r="B14" s="24">
        <v>21694</v>
      </c>
      <c r="C14" s="24">
        <v>9722636</v>
      </c>
      <c r="D14" s="24">
        <v>21273</v>
      </c>
      <c r="E14" s="24">
        <v>7221446</v>
      </c>
      <c r="F14" s="24">
        <v>194</v>
      </c>
      <c r="G14" s="24">
        <v>873541</v>
      </c>
      <c r="H14" s="24">
        <v>179</v>
      </c>
      <c r="I14" s="24">
        <v>900455</v>
      </c>
      <c r="J14" s="24">
        <v>2</v>
      </c>
      <c r="K14" s="24">
        <v>27729</v>
      </c>
      <c r="L14" s="24">
        <v>45</v>
      </c>
      <c r="M14" s="24">
        <v>699388</v>
      </c>
      <c r="N14" s="24">
        <v>1</v>
      </c>
      <c r="O14" s="25">
        <v>77</v>
      </c>
      <c r="P14" s="4">
        <f t="shared" si="0"/>
        <v>1</v>
      </c>
      <c r="Q14" s="4" t="e">
        <f>C14-E14-G14-I14-K14-M14-O14-#REF!</f>
        <v>#REF!</v>
      </c>
      <c r="R14" s="5"/>
    </row>
    <row r="15" spans="1:18" ht="11.25">
      <c r="A15" s="34" t="s">
        <v>329</v>
      </c>
      <c r="B15" s="24">
        <v>2053</v>
      </c>
      <c r="C15" s="24">
        <v>699870</v>
      </c>
      <c r="D15" s="24">
        <v>2041</v>
      </c>
      <c r="E15" s="24">
        <v>609180</v>
      </c>
      <c r="F15" s="24">
        <v>7</v>
      </c>
      <c r="G15" s="24">
        <v>24679</v>
      </c>
      <c r="H15" s="24">
        <v>5</v>
      </c>
      <c r="I15" s="24">
        <v>66011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330</v>
      </c>
      <c r="B16" s="24">
        <v>2288</v>
      </c>
      <c r="C16" s="24">
        <v>1575036</v>
      </c>
      <c r="D16" s="24">
        <v>2116</v>
      </c>
      <c r="E16" s="24">
        <v>634106</v>
      </c>
      <c r="F16" s="24">
        <v>67</v>
      </c>
      <c r="G16" s="24">
        <v>133832</v>
      </c>
      <c r="H16" s="24">
        <v>92</v>
      </c>
      <c r="I16" s="24">
        <v>508885</v>
      </c>
      <c r="J16" s="24">
        <v>2</v>
      </c>
      <c r="K16" s="24">
        <v>27729</v>
      </c>
      <c r="L16" s="24">
        <v>11</v>
      </c>
      <c r="M16" s="24">
        <v>270484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331</v>
      </c>
      <c r="B17" s="24">
        <v>2234</v>
      </c>
      <c r="C17" s="24">
        <v>1018228</v>
      </c>
      <c r="D17" s="24">
        <v>2144</v>
      </c>
      <c r="E17" s="24">
        <v>683253</v>
      </c>
      <c r="F17" s="24">
        <v>62</v>
      </c>
      <c r="G17" s="24">
        <v>228901</v>
      </c>
      <c r="H17" s="24">
        <v>28</v>
      </c>
      <c r="I17" s="24">
        <v>106074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332</v>
      </c>
      <c r="B18" s="24">
        <v>3609</v>
      </c>
      <c r="C18" s="24">
        <v>1412514</v>
      </c>
      <c r="D18" s="24">
        <v>3606</v>
      </c>
      <c r="E18" s="24">
        <v>1296692</v>
      </c>
      <c r="F18" s="24">
        <v>3</v>
      </c>
      <c r="G18" s="24">
        <v>115822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333</v>
      </c>
      <c r="B19" s="24">
        <v>1269</v>
      </c>
      <c r="C19" s="24">
        <v>461232</v>
      </c>
      <c r="D19" s="24">
        <v>1259</v>
      </c>
      <c r="E19" s="24">
        <v>358140</v>
      </c>
      <c r="F19" s="24">
        <v>8</v>
      </c>
      <c r="G19" s="24">
        <v>98074</v>
      </c>
      <c r="H19" s="24">
        <v>2</v>
      </c>
      <c r="I19" s="24">
        <v>5018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334</v>
      </c>
      <c r="B20" s="24">
        <v>2580</v>
      </c>
      <c r="C20" s="24">
        <v>1145964</v>
      </c>
      <c r="D20" s="24">
        <v>2579</v>
      </c>
      <c r="E20" s="24">
        <v>1124499</v>
      </c>
      <c r="F20" s="24">
        <v>1</v>
      </c>
      <c r="G20" s="24">
        <v>21465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335</v>
      </c>
      <c r="B21" s="24">
        <v>1660</v>
      </c>
      <c r="C21" s="24">
        <v>623153</v>
      </c>
      <c r="D21" s="24">
        <v>1658</v>
      </c>
      <c r="E21" s="24">
        <v>570680</v>
      </c>
      <c r="F21" s="24">
        <v>2</v>
      </c>
      <c r="G21" s="24">
        <v>52473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336</v>
      </c>
      <c r="B22" s="24">
        <v>2372</v>
      </c>
      <c r="C22" s="24">
        <v>887424</v>
      </c>
      <c r="D22" s="24">
        <v>2364</v>
      </c>
      <c r="E22" s="24">
        <v>841969</v>
      </c>
      <c r="F22" s="24">
        <v>7</v>
      </c>
      <c r="G22" s="24">
        <v>28854</v>
      </c>
      <c r="H22" s="24">
        <v>1</v>
      </c>
      <c r="I22" s="24">
        <v>16601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337</v>
      </c>
      <c r="B23" s="24">
        <v>597</v>
      </c>
      <c r="C23" s="24">
        <v>179272</v>
      </c>
      <c r="D23" s="24">
        <v>592</v>
      </c>
      <c r="E23" s="24">
        <v>148243</v>
      </c>
      <c r="F23" s="24">
        <v>5</v>
      </c>
      <c r="G23" s="24">
        <v>31029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338</v>
      </c>
      <c r="B24" s="24">
        <v>854</v>
      </c>
      <c r="C24" s="24">
        <v>251461</v>
      </c>
      <c r="D24" s="24">
        <v>850</v>
      </c>
      <c r="E24" s="24">
        <v>239067</v>
      </c>
      <c r="F24" s="24">
        <v>4</v>
      </c>
      <c r="G24" s="24">
        <v>12394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339</v>
      </c>
      <c r="B25" s="24">
        <v>361</v>
      </c>
      <c r="C25" s="24">
        <v>116767</v>
      </c>
      <c r="D25" s="24">
        <v>359</v>
      </c>
      <c r="E25" s="24">
        <v>113279</v>
      </c>
      <c r="F25" s="24">
        <v>1</v>
      </c>
      <c r="G25" s="24">
        <v>3411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</v>
      </c>
      <c r="O25" s="25">
        <v>77</v>
      </c>
      <c r="P25" s="4">
        <f t="shared" si="0"/>
        <v>1</v>
      </c>
      <c r="Q25" s="4" t="e">
        <f>C25-E25-G25-I25-K25-M25-O25-#REF!</f>
        <v>#REF!</v>
      </c>
      <c r="R25" s="5"/>
    </row>
    <row r="26" spans="1:18" ht="11.25">
      <c r="A26" s="34" t="s">
        <v>340</v>
      </c>
      <c r="B26" s="24">
        <v>419</v>
      </c>
      <c r="C26" s="24">
        <v>243394</v>
      </c>
      <c r="D26" s="24">
        <v>405</v>
      </c>
      <c r="E26" s="24">
        <v>154075</v>
      </c>
      <c r="F26" s="24">
        <v>7</v>
      </c>
      <c r="G26" s="24">
        <v>42159</v>
      </c>
      <c r="H26" s="24">
        <v>7</v>
      </c>
      <c r="I26" s="24">
        <v>47160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341</v>
      </c>
      <c r="B27" s="24">
        <v>799</v>
      </c>
      <c r="C27" s="24">
        <v>932174</v>
      </c>
      <c r="D27" s="24">
        <v>708</v>
      </c>
      <c r="E27" s="24">
        <v>291173</v>
      </c>
      <c r="F27" s="24">
        <v>15</v>
      </c>
      <c r="G27" s="24">
        <v>62576</v>
      </c>
      <c r="H27" s="24">
        <v>42</v>
      </c>
      <c r="I27" s="24">
        <v>149521</v>
      </c>
      <c r="J27" s="24">
        <v>0</v>
      </c>
      <c r="K27" s="24">
        <v>0</v>
      </c>
      <c r="L27" s="24">
        <v>34</v>
      </c>
      <c r="M27" s="24">
        <v>428904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342</v>
      </c>
      <c r="B28" s="24">
        <v>599</v>
      </c>
      <c r="C28" s="24">
        <v>176147</v>
      </c>
      <c r="D28" s="24">
        <v>592</v>
      </c>
      <c r="E28" s="24">
        <v>157090</v>
      </c>
      <c r="F28" s="24">
        <v>5</v>
      </c>
      <c r="G28" s="24">
        <v>17872</v>
      </c>
      <c r="H28" s="24">
        <v>2</v>
      </c>
      <c r="I28" s="24">
        <v>1185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343</v>
      </c>
      <c r="B29" s="26">
        <v>482</v>
      </c>
      <c r="C29" s="26">
        <v>164581</v>
      </c>
      <c r="D29" s="26">
        <v>477</v>
      </c>
      <c r="E29" s="26">
        <v>141320</v>
      </c>
      <c r="F29" s="26">
        <v>5</v>
      </c>
      <c r="G29" s="26">
        <v>23261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344</v>
      </c>
      <c r="B30" s="24">
        <v>469</v>
      </c>
      <c r="C30" s="24">
        <v>152084</v>
      </c>
      <c r="D30" s="24">
        <v>464</v>
      </c>
      <c r="E30" s="24">
        <v>128823</v>
      </c>
      <c r="F30" s="24">
        <v>5</v>
      </c>
      <c r="G30" s="24">
        <v>23261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345</v>
      </c>
      <c r="B31" s="24">
        <v>13</v>
      </c>
      <c r="C31" s="24">
        <v>12497</v>
      </c>
      <c r="D31" s="24">
        <v>13</v>
      </c>
      <c r="E31" s="24">
        <v>12497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346</v>
      </c>
      <c r="B32" s="26">
        <v>55</v>
      </c>
      <c r="C32" s="26">
        <v>14322</v>
      </c>
      <c r="D32" s="26">
        <v>55</v>
      </c>
      <c r="E32" s="26">
        <v>14322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347</v>
      </c>
      <c r="B33" s="26">
        <v>187</v>
      </c>
      <c r="C33" s="26">
        <v>1104462</v>
      </c>
      <c r="D33" s="26">
        <v>164</v>
      </c>
      <c r="E33" s="26">
        <v>621199</v>
      </c>
      <c r="F33" s="26">
        <v>18</v>
      </c>
      <c r="G33" s="26">
        <v>379882</v>
      </c>
      <c r="H33" s="26">
        <v>4</v>
      </c>
      <c r="I33" s="26">
        <v>93667</v>
      </c>
      <c r="J33" s="26">
        <v>0</v>
      </c>
      <c r="K33" s="26">
        <v>0</v>
      </c>
      <c r="L33" s="26">
        <v>0</v>
      </c>
      <c r="M33" s="26">
        <v>0</v>
      </c>
      <c r="N33" s="26">
        <v>1</v>
      </c>
      <c r="O33" s="27">
        <v>9714</v>
      </c>
      <c r="P33" s="4">
        <f t="shared" si="0"/>
        <v>1</v>
      </c>
      <c r="Q33" s="4" t="e">
        <f>C33-E33-G33-I33-K33-M33-O33-#REF!</f>
        <v>#REF!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>B7-SUM(B8:B14)-B29-B32-B33</f>
        <v>0</v>
      </c>
      <c r="C38" s="32">
        <f aca="true" t="shared" si="1" ref="C38:O38">C7-SUM(C8:C14)-C29-C32-C33</f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>B14-SUM(B15:B28)</f>
        <v>0</v>
      </c>
      <c r="C39" s="32">
        <f aca="true" t="shared" si="2" ref="C39:O39">C14-SUM(C15:C28)</f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66</v>
      </c>
      <c r="B41" s="32">
        <f>B7-'年月monthly'!B184</f>
        <v>0</v>
      </c>
      <c r="C41" s="32">
        <f>C7-'年月monthly'!C184</f>
        <v>0</v>
      </c>
      <c r="D41" s="32">
        <f>D7-'年月monthly'!D184</f>
        <v>0</v>
      </c>
      <c r="E41" s="32">
        <f>E7-'年月monthly'!E184</f>
        <v>0</v>
      </c>
      <c r="F41" s="32">
        <f>F7-'年月monthly'!F184</f>
        <v>0</v>
      </c>
      <c r="G41" s="32">
        <f>G7-'年月monthly'!G184</f>
        <v>0</v>
      </c>
      <c r="H41" s="32">
        <f>H7-'年月monthly'!H184</f>
        <v>0</v>
      </c>
      <c r="I41" s="32">
        <f>I7-'年月monthly'!I184</f>
        <v>0</v>
      </c>
      <c r="J41" s="32">
        <f>J7-'年月monthly'!J184</f>
        <v>0</v>
      </c>
      <c r="K41" s="32">
        <f>K7-'年月monthly'!K184</f>
        <v>0</v>
      </c>
      <c r="L41" s="32">
        <f>L7-'年月monthly'!L184</f>
        <v>0</v>
      </c>
      <c r="M41" s="32">
        <f>M7-'年月monthly'!M184</f>
        <v>0</v>
      </c>
      <c r="N41" s="32">
        <f>N7-'年月monthly'!N184</f>
        <v>0</v>
      </c>
      <c r="O41" s="32">
        <f>O7-'年月monthly'!O184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320</v>
      </c>
    </row>
    <row r="3" spans="1:15" ht="11.25">
      <c r="A3" s="103" t="s">
        <v>33</v>
      </c>
      <c r="B3" s="106" t="s">
        <v>15</v>
      </c>
      <c r="C3" s="106"/>
      <c r="D3" s="107" t="s">
        <v>25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26</v>
      </c>
      <c r="O3" s="109"/>
    </row>
    <row r="4" spans="1:15" ht="11.25" customHeight="1">
      <c r="A4" s="104"/>
      <c r="B4" s="106"/>
      <c r="C4" s="106"/>
      <c r="D4" s="112" t="s">
        <v>16</v>
      </c>
      <c r="E4" s="112"/>
      <c r="F4" s="112" t="s">
        <v>17</v>
      </c>
      <c r="G4" s="112"/>
      <c r="H4" s="112" t="s">
        <v>18</v>
      </c>
      <c r="I4" s="112"/>
      <c r="J4" s="112" t="s">
        <v>19</v>
      </c>
      <c r="K4" s="112"/>
      <c r="L4" s="112" t="s">
        <v>20</v>
      </c>
      <c r="M4" s="112"/>
      <c r="N4" s="110"/>
      <c r="O4" s="111"/>
    </row>
    <row r="5" spans="1:15" s="2" customFormat="1" ht="21.75">
      <c r="A5" s="104"/>
      <c r="B5" s="10" t="s">
        <v>27</v>
      </c>
      <c r="C5" s="8" t="s">
        <v>21</v>
      </c>
      <c r="D5" s="10" t="s">
        <v>24</v>
      </c>
      <c r="E5" s="8" t="s">
        <v>21</v>
      </c>
      <c r="F5" s="10" t="s">
        <v>24</v>
      </c>
      <c r="G5" s="8" t="s">
        <v>21</v>
      </c>
      <c r="H5" s="10" t="s">
        <v>24</v>
      </c>
      <c r="I5" s="8" t="s">
        <v>21</v>
      </c>
      <c r="J5" s="10" t="s">
        <v>24</v>
      </c>
      <c r="K5" s="8" t="s">
        <v>21</v>
      </c>
      <c r="L5" s="10" t="s">
        <v>24</v>
      </c>
      <c r="M5" s="8" t="s">
        <v>21</v>
      </c>
      <c r="N5" s="6" t="s">
        <v>24</v>
      </c>
      <c r="O5" s="14" t="s">
        <v>21</v>
      </c>
    </row>
    <row r="6" spans="1:18" s="2" customFormat="1" ht="22.5">
      <c r="A6" s="105"/>
      <c r="B6" s="13" t="s">
        <v>22</v>
      </c>
      <c r="C6" s="9" t="s">
        <v>23</v>
      </c>
      <c r="D6" s="11" t="s">
        <v>22</v>
      </c>
      <c r="E6" s="9" t="s">
        <v>23</v>
      </c>
      <c r="F6" s="11" t="s">
        <v>22</v>
      </c>
      <c r="G6" s="9" t="s">
        <v>23</v>
      </c>
      <c r="H6" s="11" t="s">
        <v>22</v>
      </c>
      <c r="I6" s="9" t="s">
        <v>23</v>
      </c>
      <c r="J6" s="11" t="s">
        <v>22</v>
      </c>
      <c r="K6" s="9" t="s">
        <v>23</v>
      </c>
      <c r="L6" s="11" t="s">
        <v>22</v>
      </c>
      <c r="M6" s="9" t="s">
        <v>23</v>
      </c>
      <c r="N6" s="12" t="s">
        <v>22</v>
      </c>
      <c r="O6" s="15" t="s">
        <v>23</v>
      </c>
      <c r="R6" s="5"/>
    </row>
    <row r="7" spans="1:18" s="3" customFormat="1" ht="11.25">
      <c r="A7" s="17" t="s">
        <v>194</v>
      </c>
      <c r="B7" s="28">
        <v>43342</v>
      </c>
      <c r="C7" s="28">
        <v>31718120</v>
      </c>
      <c r="D7" s="28">
        <v>41137</v>
      </c>
      <c r="E7" s="28">
        <v>16492722</v>
      </c>
      <c r="F7" s="28">
        <v>855</v>
      </c>
      <c r="G7" s="28">
        <v>2797441</v>
      </c>
      <c r="H7" s="28">
        <v>1004</v>
      </c>
      <c r="I7" s="28">
        <v>6104536</v>
      </c>
      <c r="J7" s="28">
        <v>124</v>
      </c>
      <c r="K7" s="28">
        <v>1738964</v>
      </c>
      <c r="L7" s="28">
        <v>221</v>
      </c>
      <c r="M7" s="28">
        <v>4584343</v>
      </c>
      <c r="N7" s="28">
        <v>1</v>
      </c>
      <c r="O7" s="29">
        <v>114</v>
      </c>
      <c r="R7" s="4"/>
    </row>
    <row r="8" spans="1:18" s="3" customFormat="1" ht="11.25">
      <c r="A8" s="33" t="s">
        <v>195</v>
      </c>
      <c r="B8" s="26">
        <v>1039</v>
      </c>
      <c r="C8" s="26">
        <v>4123745</v>
      </c>
      <c r="D8" s="26">
        <v>629</v>
      </c>
      <c r="E8" s="26">
        <v>672075</v>
      </c>
      <c r="F8" s="26">
        <v>144</v>
      </c>
      <c r="G8" s="26">
        <v>337230</v>
      </c>
      <c r="H8" s="26">
        <v>167</v>
      </c>
      <c r="I8" s="26">
        <v>997354</v>
      </c>
      <c r="J8" s="26">
        <v>35</v>
      </c>
      <c r="K8" s="26">
        <v>510631</v>
      </c>
      <c r="L8" s="26">
        <v>64</v>
      </c>
      <c r="M8" s="26">
        <v>1606455</v>
      </c>
      <c r="N8" s="26">
        <v>0</v>
      </c>
      <c r="O8" s="27">
        <v>0</v>
      </c>
      <c r="R8" s="4"/>
    </row>
    <row r="9" spans="1:18" ht="11.25">
      <c r="A9" s="33" t="s">
        <v>196</v>
      </c>
      <c r="B9" s="26">
        <v>434</v>
      </c>
      <c r="C9" s="26">
        <v>3072222</v>
      </c>
      <c r="D9" s="26">
        <v>165</v>
      </c>
      <c r="E9" s="26">
        <v>266544</v>
      </c>
      <c r="F9" s="26">
        <v>137</v>
      </c>
      <c r="G9" s="26">
        <v>715136</v>
      </c>
      <c r="H9" s="26">
        <v>79</v>
      </c>
      <c r="I9" s="26">
        <v>754554</v>
      </c>
      <c r="J9" s="26">
        <v>31</v>
      </c>
      <c r="K9" s="26">
        <v>557302</v>
      </c>
      <c r="L9" s="26">
        <v>22</v>
      </c>
      <c r="M9" s="26">
        <v>778686</v>
      </c>
      <c r="N9" s="26">
        <v>0</v>
      </c>
      <c r="O9" s="27">
        <v>0</v>
      </c>
      <c r="R9" s="5"/>
    </row>
    <row r="10" spans="1:18" ht="11.25">
      <c r="A10" s="33" t="s">
        <v>197</v>
      </c>
      <c r="B10" s="26">
        <v>7075</v>
      </c>
      <c r="C10" s="26">
        <v>4574412</v>
      </c>
      <c r="D10" s="26">
        <v>6827</v>
      </c>
      <c r="E10" s="26">
        <v>2456273</v>
      </c>
      <c r="F10" s="26">
        <v>91</v>
      </c>
      <c r="G10" s="26">
        <v>223001</v>
      </c>
      <c r="H10" s="26">
        <v>116</v>
      </c>
      <c r="I10" s="26">
        <v>935299</v>
      </c>
      <c r="J10" s="26">
        <v>14</v>
      </c>
      <c r="K10" s="26">
        <v>220992</v>
      </c>
      <c r="L10" s="26">
        <v>27</v>
      </c>
      <c r="M10" s="26">
        <v>738847</v>
      </c>
      <c r="N10" s="26">
        <v>0</v>
      </c>
      <c r="O10" s="27">
        <v>0</v>
      </c>
      <c r="R10" s="5"/>
    </row>
    <row r="11" spans="1:18" ht="11.25">
      <c r="A11" s="33" t="s">
        <v>198</v>
      </c>
      <c r="B11" s="26">
        <v>6880</v>
      </c>
      <c r="C11" s="26">
        <v>2575473</v>
      </c>
      <c r="D11" s="26">
        <v>6827</v>
      </c>
      <c r="E11" s="26">
        <v>2200007</v>
      </c>
      <c r="F11" s="26">
        <v>42</v>
      </c>
      <c r="G11" s="26">
        <v>244002</v>
      </c>
      <c r="H11" s="26">
        <v>10</v>
      </c>
      <c r="I11" s="26">
        <v>101721</v>
      </c>
      <c r="J11" s="26">
        <v>0</v>
      </c>
      <c r="K11" s="26">
        <v>0</v>
      </c>
      <c r="L11" s="26">
        <v>1</v>
      </c>
      <c r="M11" s="26">
        <v>29743</v>
      </c>
      <c r="N11" s="26">
        <v>0</v>
      </c>
      <c r="O11" s="27">
        <v>0</v>
      </c>
      <c r="R11" s="5"/>
    </row>
    <row r="12" spans="1:18" ht="11.25">
      <c r="A12" s="33" t="s">
        <v>199</v>
      </c>
      <c r="B12" s="26">
        <v>4928</v>
      </c>
      <c r="C12" s="26">
        <v>3459198</v>
      </c>
      <c r="D12" s="26">
        <v>4676</v>
      </c>
      <c r="E12" s="26">
        <v>1645934</v>
      </c>
      <c r="F12" s="26">
        <v>22</v>
      </c>
      <c r="G12" s="26">
        <v>198309</v>
      </c>
      <c r="H12" s="26">
        <v>189</v>
      </c>
      <c r="I12" s="26">
        <v>865255</v>
      </c>
      <c r="J12" s="26">
        <v>8</v>
      </c>
      <c r="K12" s="26">
        <v>106081</v>
      </c>
      <c r="L12" s="26">
        <v>33</v>
      </c>
      <c r="M12" s="26">
        <v>643619</v>
      </c>
      <c r="N12" s="26">
        <v>0</v>
      </c>
      <c r="O12" s="27">
        <v>0</v>
      </c>
      <c r="P12" s="5">
        <f aca="true" t="shared" si="0" ref="P12:P33">B12-D12-F12-H12-J12-L12</f>
        <v>0</v>
      </c>
      <c r="Q12" s="5" t="e">
        <f>C12-E12-G12-I12-K12-M12-O12-#REF!</f>
        <v>#REF!</v>
      </c>
      <c r="R12" s="5"/>
    </row>
    <row r="13" spans="1:18" ht="11.25">
      <c r="A13" s="33" t="s">
        <v>58</v>
      </c>
      <c r="B13" s="26">
        <v>22271</v>
      </c>
      <c r="C13" s="26">
        <v>12571207</v>
      </c>
      <c r="D13" s="26">
        <v>21310</v>
      </c>
      <c r="E13" s="26">
        <v>8145179</v>
      </c>
      <c r="F13" s="26">
        <v>408</v>
      </c>
      <c r="G13" s="26">
        <v>883177</v>
      </c>
      <c r="H13" s="26">
        <v>442</v>
      </c>
      <c r="I13" s="26">
        <v>2411786</v>
      </c>
      <c r="J13" s="26">
        <v>36</v>
      </c>
      <c r="K13" s="26">
        <v>343958</v>
      </c>
      <c r="L13" s="26">
        <v>74</v>
      </c>
      <c r="M13" s="26">
        <v>786993</v>
      </c>
      <c r="N13" s="26">
        <v>1</v>
      </c>
      <c r="O13" s="27">
        <v>114</v>
      </c>
      <c r="P13" s="4">
        <f t="shared" si="0"/>
        <v>1</v>
      </c>
      <c r="Q13" s="4" t="e">
        <f>C13-E13-G13-I13-K13-M13-O13-#REF!</f>
        <v>#REF!</v>
      </c>
      <c r="R13" s="5"/>
    </row>
    <row r="14" spans="1:18" ht="11.25">
      <c r="A14" s="34" t="s">
        <v>201</v>
      </c>
      <c r="B14" s="24">
        <v>2211</v>
      </c>
      <c r="C14" s="24">
        <v>693160</v>
      </c>
      <c r="D14" s="24">
        <v>2205</v>
      </c>
      <c r="E14" s="24">
        <v>630601</v>
      </c>
      <c r="F14" s="24">
        <v>4</v>
      </c>
      <c r="G14" s="24">
        <v>18411</v>
      </c>
      <c r="H14" s="24">
        <v>1</v>
      </c>
      <c r="I14" s="24">
        <v>15014</v>
      </c>
      <c r="J14" s="24">
        <v>0</v>
      </c>
      <c r="K14" s="24">
        <v>0</v>
      </c>
      <c r="L14" s="24">
        <v>1</v>
      </c>
      <c r="M14" s="24">
        <v>29134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202</v>
      </c>
      <c r="B15" s="24">
        <v>3521</v>
      </c>
      <c r="C15" s="24">
        <v>4197392</v>
      </c>
      <c r="D15" s="24">
        <v>3011</v>
      </c>
      <c r="E15" s="24">
        <v>1549340</v>
      </c>
      <c r="F15" s="24">
        <v>115</v>
      </c>
      <c r="G15" s="24">
        <v>322947</v>
      </c>
      <c r="H15" s="24">
        <v>346</v>
      </c>
      <c r="I15" s="24">
        <v>1819792</v>
      </c>
      <c r="J15" s="24">
        <v>23</v>
      </c>
      <c r="K15" s="24">
        <v>235113</v>
      </c>
      <c r="L15" s="24">
        <v>26</v>
      </c>
      <c r="M15" s="24">
        <v>270200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203</v>
      </c>
      <c r="B16" s="24">
        <v>1855</v>
      </c>
      <c r="C16" s="24">
        <v>1428838</v>
      </c>
      <c r="D16" s="24">
        <v>1728</v>
      </c>
      <c r="E16" s="24">
        <v>624988</v>
      </c>
      <c r="F16" s="24">
        <v>47</v>
      </c>
      <c r="G16" s="24">
        <v>91039</v>
      </c>
      <c r="H16" s="24">
        <v>38</v>
      </c>
      <c r="I16" s="24">
        <v>253345</v>
      </c>
      <c r="J16" s="24">
        <v>11</v>
      </c>
      <c r="K16" s="24">
        <v>84160</v>
      </c>
      <c r="L16" s="24">
        <v>31</v>
      </c>
      <c r="M16" s="24">
        <v>375306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204</v>
      </c>
      <c r="B17" s="24">
        <v>1375</v>
      </c>
      <c r="C17" s="24">
        <v>692242</v>
      </c>
      <c r="D17" s="24">
        <v>1276</v>
      </c>
      <c r="E17" s="24">
        <v>552339</v>
      </c>
      <c r="F17" s="24">
        <v>87</v>
      </c>
      <c r="G17" s="24">
        <v>67688</v>
      </c>
      <c r="H17" s="24">
        <v>12</v>
      </c>
      <c r="I17" s="24">
        <v>72215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205</v>
      </c>
      <c r="B18" s="24">
        <v>2677</v>
      </c>
      <c r="C18" s="24">
        <v>1127879</v>
      </c>
      <c r="D18" s="24">
        <v>2671</v>
      </c>
      <c r="E18" s="24">
        <v>1069823</v>
      </c>
      <c r="F18" s="24">
        <v>6</v>
      </c>
      <c r="G18" s="24">
        <v>58056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206</v>
      </c>
      <c r="B19" s="24">
        <v>1131</v>
      </c>
      <c r="C19" s="24">
        <v>396020</v>
      </c>
      <c r="D19" s="24">
        <v>1127</v>
      </c>
      <c r="E19" s="24">
        <v>377350</v>
      </c>
      <c r="F19" s="24">
        <v>4</v>
      </c>
      <c r="G19" s="24">
        <v>18670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207</v>
      </c>
      <c r="B20" s="24">
        <v>2438</v>
      </c>
      <c r="C20" s="24">
        <v>1108281</v>
      </c>
      <c r="D20" s="24">
        <v>2429</v>
      </c>
      <c r="E20" s="24">
        <v>1083124</v>
      </c>
      <c r="F20" s="24">
        <v>8</v>
      </c>
      <c r="G20" s="24">
        <v>25043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1</v>
      </c>
      <c r="O20" s="25">
        <v>114</v>
      </c>
      <c r="P20" s="4">
        <f t="shared" si="0"/>
        <v>1</v>
      </c>
      <c r="Q20" s="4" t="e">
        <f>C20-E20-G20-I20-K20-M20-O20-#REF!</f>
        <v>#REF!</v>
      </c>
      <c r="R20" s="5"/>
    </row>
    <row r="21" spans="1:18" ht="11.25">
      <c r="A21" s="34" t="s">
        <v>208</v>
      </c>
      <c r="B21" s="24">
        <v>1246</v>
      </c>
      <c r="C21" s="24">
        <v>436031</v>
      </c>
      <c r="D21" s="24">
        <v>1241</v>
      </c>
      <c r="E21" s="24">
        <v>416874</v>
      </c>
      <c r="F21" s="24">
        <v>5</v>
      </c>
      <c r="G21" s="24">
        <v>19157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209</v>
      </c>
      <c r="B22" s="24">
        <v>2388</v>
      </c>
      <c r="C22" s="24">
        <v>887968</v>
      </c>
      <c r="D22" s="24">
        <v>2373</v>
      </c>
      <c r="E22" s="24">
        <v>781317</v>
      </c>
      <c r="F22" s="24">
        <v>2</v>
      </c>
      <c r="G22" s="24">
        <v>9558</v>
      </c>
      <c r="H22" s="24">
        <v>13</v>
      </c>
      <c r="I22" s="24">
        <v>97093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210</v>
      </c>
      <c r="B23" s="24">
        <v>721</v>
      </c>
      <c r="C23" s="24">
        <v>262618</v>
      </c>
      <c r="D23" s="24">
        <v>668</v>
      </c>
      <c r="E23" s="24">
        <v>220634</v>
      </c>
      <c r="F23" s="24">
        <v>53</v>
      </c>
      <c r="G23" s="24">
        <v>41984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211</v>
      </c>
      <c r="B24" s="24">
        <v>742</v>
      </c>
      <c r="C24" s="24">
        <v>272640</v>
      </c>
      <c r="D24" s="24">
        <v>738</v>
      </c>
      <c r="E24" s="24">
        <v>238015</v>
      </c>
      <c r="F24" s="24">
        <v>3</v>
      </c>
      <c r="G24" s="24">
        <v>20553</v>
      </c>
      <c r="H24" s="24">
        <v>1</v>
      </c>
      <c r="I24" s="24">
        <v>14072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212</v>
      </c>
      <c r="B25" s="24">
        <v>432</v>
      </c>
      <c r="C25" s="24">
        <v>160162</v>
      </c>
      <c r="D25" s="24">
        <v>431</v>
      </c>
      <c r="E25" s="24">
        <v>115747</v>
      </c>
      <c r="F25" s="24">
        <v>1</v>
      </c>
      <c r="G25" s="24">
        <v>44415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213</v>
      </c>
      <c r="B26" s="24">
        <v>72</v>
      </c>
      <c r="C26" s="24">
        <v>115778</v>
      </c>
      <c r="D26" s="24">
        <v>61</v>
      </c>
      <c r="E26" s="24">
        <v>58578</v>
      </c>
      <c r="F26" s="24">
        <v>8</v>
      </c>
      <c r="G26" s="24">
        <v>20349</v>
      </c>
      <c r="H26" s="24">
        <v>2</v>
      </c>
      <c r="I26" s="24">
        <v>7955</v>
      </c>
      <c r="J26" s="24">
        <v>0</v>
      </c>
      <c r="K26" s="24">
        <v>0</v>
      </c>
      <c r="L26" s="24">
        <v>1</v>
      </c>
      <c r="M26" s="24">
        <v>28896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214</v>
      </c>
      <c r="B27" s="24">
        <v>818</v>
      </c>
      <c r="C27" s="24">
        <v>562003</v>
      </c>
      <c r="D27" s="24">
        <v>713</v>
      </c>
      <c r="E27" s="24">
        <v>238489</v>
      </c>
      <c r="F27" s="24">
        <v>59</v>
      </c>
      <c r="G27" s="24">
        <v>83072</v>
      </c>
      <c r="H27" s="24">
        <v>29</v>
      </c>
      <c r="I27" s="24">
        <v>132300</v>
      </c>
      <c r="J27" s="24">
        <v>2</v>
      </c>
      <c r="K27" s="24">
        <v>24685</v>
      </c>
      <c r="L27" s="24">
        <v>15</v>
      </c>
      <c r="M27" s="24">
        <v>83457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215</v>
      </c>
      <c r="B28" s="24">
        <v>644</v>
      </c>
      <c r="C28" s="24">
        <v>230195</v>
      </c>
      <c r="D28" s="24">
        <v>638</v>
      </c>
      <c r="E28" s="24">
        <v>187960</v>
      </c>
      <c r="F28" s="24">
        <v>6</v>
      </c>
      <c r="G28" s="24">
        <v>42235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61</v>
      </c>
      <c r="B29" s="26">
        <v>457</v>
      </c>
      <c r="C29" s="26">
        <v>217816</v>
      </c>
      <c r="D29" s="26">
        <v>453</v>
      </c>
      <c r="E29" s="26">
        <v>146921</v>
      </c>
      <c r="F29" s="26">
        <v>3</v>
      </c>
      <c r="G29" s="26">
        <v>32328</v>
      </c>
      <c r="H29" s="26">
        <v>1</v>
      </c>
      <c r="I29" s="26">
        <v>38567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217</v>
      </c>
      <c r="B30" s="24">
        <v>454</v>
      </c>
      <c r="C30" s="24">
        <v>215647</v>
      </c>
      <c r="D30" s="24">
        <v>450</v>
      </c>
      <c r="E30" s="24">
        <v>144752</v>
      </c>
      <c r="F30" s="24">
        <v>3</v>
      </c>
      <c r="G30" s="24">
        <v>32328</v>
      </c>
      <c r="H30" s="24">
        <v>1</v>
      </c>
      <c r="I30" s="24">
        <v>38567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218</v>
      </c>
      <c r="B31" s="24">
        <v>3</v>
      </c>
      <c r="C31" s="24">
        <v>2169</v>
      </c>
      <c r="D31" s="24">
        <v>3</v>
      </c>
      <c r="E31" s="24">
        <v>2169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62</v>
      </c>
      <c r="B32" s="26">
        <v>41</v>
      </c>
      <c r="C32" s="26">
        <v>16642</v>
      </c>
      <c r="D32" s="26">
        <v>41</v>
      </c>
      <c r="E32" s="26">
        <v>16642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63</v>
      </c>
      <c r="B33" s="26">
        <v>217</v>
      </c>
      <c r="C33" s="26">
        <v>1107405</v>
      </c>
      <c r="D33" s="26">
        <v>209</v>
      </c>
      <c r="E33" s="26">
        <v>943147</v>
      </c>
      <c r="F33" s="26">
        <v>8</v>
      </c>
      <c r="G33" s="26">
        <v>164258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  <c r="P33" s="4">
        <f t="shared" si="0"/>
        <v>0</v>
      </c>
      <c r="Q33" s="4" t="e">
        <f>C33-E33-G33-I33-K33-M33-O33-#REF!</f>
        <v>#REF!</v>
      </c>
      <c r="R33" s="5"/>
    </row>
    <row r="34" ht="11.25">
      <c r="A34" s="1" t="s">
        <v>219</v>
      </c>
    </row>
    <row r="35" ht="11.25">
      <c r="A35" s="7" t="s">
        <v>14</v>
      </c>
    </row>
    <row r="36" spans="1:15" ht="24" customHeight="1">
      <c r="A36" s="101" t="s">
        <v>220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67</v>
      </c>
      <c r="B38" s="32">
        <f aca="true" t="shared" si="1" ref="B38:O38">B7-SUM(B8:B13)-B29-B32-B33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65</v>
      </c>
      <c r="B39" s="32">
        <f aca="true" t="shared" si="2" ref="B39:O39">B13-SUM(B14:B28)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64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66</v>
      </c>
      <c r="B41" s="32">
        <f>B7-'年月monthly'!B171</f>
        <v>0</v>
      </c>
      <c r="C41" s="32">
        <f>C7-'年月monthly'!C171</f>
        <v>0</v>
      </c>
      <c r="D41" s="32">
        <f>D7-'年月monthly'!D171</f>
        <v>0</v>
      </c>
      <c r="E41" s="32">
        <f>E7-'年月monthly'!E171</f>
        <v>0</v>
      </c>
      <c r="F41" s="32">
        <f>F7-'年月monthly'!F171</f>
        <v>0</v>
      </c>
      <c r="G41" s="32">
        <f>G7-'年月monthly'!G171</f>
        <v>0</v>
      </c>
      <c r="H41" s="32">
        <f>H7-'年月monthly'!H171</f>
        <v>0</v>
      </c>
      <c r="I41" s="32">
        <f>I7-'年月monthly'!I171</f>
        <v>0</v>
      </c>
      <c r="J41" s="32">
        <f>J7-'年月monthly'!J171</f>
        <v>0</v>
      </c>
      <c r="K41" s="32">
        <f>K7-'年月monthly'!K171</f>
        <v>0</v>
      </c>
      <c r="L41" s="32">
        <f>L7-'年月monthly'!L171</f>
        <v>0</v>
      </c>
      <c r="M41" s="32">
        <f>M7-'年月monthly'!M171</f>
        <v>0</v>
      </c>
      <c r="N41" s="32">
        <f>N7-'年月monthly'!N171</f>
        <v>0</v>
      </c>
      <c r="O41" s="32">
        <f>O7-'年月monthly'!O171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319</v>
      </c>
    </row>
    <row r="3" spans="1:15" ht="11.25">
      <c r="A3" s="103" t="s">
        <v>271</v>
      </c>
      <c r="B3" s="106" t="s">
        <v>272</v>
      </c>
      <c r="C3" s="106"/>
      <c r="D3" s="107" t="s">
        <v>273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274</v>
      </c>
      <c r="O3" s="109"/>
    </row>
    <row r="4" spans="1:15" ht="11.25" customHeight="1">
      <c r="A4" s="104"/>
      <c r="B4" s="106"/>
      <c r="C4" s="106"/>
      <c r="D4" s="112" t="s">
        <v>275</v>
      </c>
      <c r="E4" s="112"/>
      <c r="F4" s="112" t="s">
        <v>276</v>
      </c>
      <c r="G4" s="112"/>
      <c r="H4" s="112" t="s">
        <v>277</v>
      </c>
      <c r="I4" s="112"/>
      <c r="J4" s="112" t="s">
        <v>278</v>
      </c>
      <c r="K4" s="112"/>
      <c r="L4" s="112" t="s">
        <v>279</v>
      </c>
      <c r="M4" s="112"/>
      <c r="N4" s="110"/>
      <c r="O4" s="111"/>
    </row>
    <row r="5" spans="1:15" s="2" customFormat="1" ht="21.75">
      <c r="A5" s="104"/>
      <c r="B5" s="10" t="s">
        <v>280</v>
      </c>
      <c r="C5" s="8" t="s">
        <v>281</v>
      </c>
      <c r="D5" s="10" t="s">
        <v>282</v>
      </c>
      <c r="E5" s="8" t="s">
        <v>281</v>
      </c>
      <c r="F5" s="10" t="s">
        <v>282</v>
      </c>
      <c r="G5" s="8" t="s">
        <v>281</v>
      </c>
      <c r="H5" s="10" t="s">
        <v>282</v>
      </c>
      <c r="I5" s="8" t="s">
        <v>281</v>
      </c>
      <c r="J5" s="10" t="s">
        <v>282</v>
      </c>
      <c r="K5" s="8" t="s">
        <v>281</v>
      </c>
      <c r="L5" s="10" t="s">
        <v>282</v>
      </c>
      <c r="M5" s="8" t="s">
        <v>281</v>
      </c>
      <c r="N5" s="6" t="s">
        <v>282</v>
      </c>
      <c r="O5" s="14" t="s">
        <v>281</v>
      </c>
    </row>
    <row r="6" spans="1:18" s="2" customFormat="1" ht="22.5">
      <c r="A6" s="105"/>
      <c r="B6" s="13" t="s">
        <v>283</v>
      </c>
      <c r="C6" s="9" t="s">
        <v>284</v>
      </c>
      <c r="D6" s="11" t="s">
        <v>283</v>
      </c>
      <c r="E6" s="9" t="s">
        <v>284</v>
      </c>
      <c r="F6" s="11" t="s">
        <v>283</v>
      </c>
      <c r="G6" s="9" t="s">
        <v>284</v>
      </c>
      <c r="H6" s="11" t="s">
        <v>283</v>
      </c>
      <c r="I6" s="9" t="s">
        <v>284</v>
      </c>
      <c r="J6" s="11" t="s">
        <v>283</v>
      </c>
      <c r="K6" s="9" t="s">
        <v>284</v>
      </c>
      <c r="L6" s="11" t="s">
        <v>283</v>
      </c>
      <c r="M6" s="9" t="s">
        <v>284</v>
      </c>
      <c r="N6" s="12" t="s">
        <v>283</v>
      </c>
      <c r="O6" s="15" t="s">
        <v>284</v>
      </c>
      <c r="R6" s="5"/>
    </row>
    <row r="7" spans="1:18" s="3" customFormat="1" ht="11.25">
      <c r="A7" s="17" t="s">
        <v>285</v>
      </c>
      <c r="B7" s="28">
        <v>41692</v>
      </c>
      <c r="C7" s="28">
        <v>28771809</v>
      </c>
      <c r="D7" s="28">
        <v>39685</v>
      </c>
      <c r="E7" s="28">
        <v>15271081</v>
      </c>
      <c r="F7" s="28">
        <v>688</v>
      </c>
      <c r="G7" s="28">
        <v>2614571</v>
      </c>
      <c r="H7" s="28">
        <v>1012</v>
      </c>
      <c r="I7" s="28">
        <v>6455982</v>
      </c>
      <c r="J7" s="28">
        <v>145</v>
      </c>
      <c r="K7" s="28">
        <v>1463234</v>
      </c>
      <c r="L7" s="28">
        <v>160</v>
      </c>
      <c r="M7" s="28">
        <v>2965909</v>
      </c>
      <c r="N7" s="28">
        <v>2</v>
      </c>
      <c r="O7" s="29">
        <v>1032</v>
      </c>
      <c r="R7" s="4"/>
    </row>
    <row r="8" spans="1:18" s="3" customFormat="1" ht="11.25">
      <c r="A8" s="33" t="s">
        <v>286</v>
      </c>
      <c r="B8" s="26">
        <v>1038</v>
      </c>
      <c r="C8" s="26">
        <v>4233716</v>
      </c>
      <c r="D8" s="26">
        <v>499</v>
      </c>
      <c r="E8" s="26">
        <v>543467</v>
      </c>
      <c r="F8" s="26">
        <v>191</v>
      </c>
      <c r="G8" s="26">
        <v>502395</v>
      </c>
      <c r="H8" s="26">
        <v>224</v>
      </c>
      <c r="I8" s="26">
        <v>1464523</v>
      </c>
      <c r="J8" s="26">
        <v>70</v>
      </c>
      <c r="K8" s="26">
        <v>724177</v>
      </c>
      <c r="L8" s="26">
        <v>53</v>
      </c>
      <c r="M8" s="26">
        <v>998627</v>
      </c>
      <c r="N8" s="26">
        <v>1</v>
      </c>
      <c r="O8" s="27">
        <v>527</v>
      </c>
      <c r="R8" s="4"/>
    </row>
    <row r="9" spans="1:18" ht="11.25">
      <c r="A9" s="33" t="s">
        <v>287</v>
      </c>
      <c r="B9" s="26">
        <v>426</v>
      </c>
      <c r="C9" s="26">
        <v>1895631</v>
      </c>
      <c r="D9" s="26">
        <v>189</v>
      </c>
      <c r="E9" s="26">
        <v>276234</v>
      </c>
      <c r="F9" s="26">
        <v>97</v>
      </c>
      <c r="G9" s="26">
        <v>328118</v>
      </c>
      <c r="H9" s="26">
        <v>127</v>
      </c>
      <c r="I9" s="26">
        <v>994199</v>
      </c>
      <c r="J9" s="26">
        <v>9</v>
      </c>
      <c r="K9" s="26">
        <v>189106</v>
      </c>
      <c r="L9" s="26">
        <v>4</v>
      </c>
      <c r="M9" s="26">
        <v>107974</v>
      </c>
      <c r="N9" s="26">
        <v>0</v>
      </c>
      <c r="O9" s="27">
        <v>0</v>
      </c>
      <c r="R9" s="5"/>
    </row>
    <row r="10" spans="1:18" ht="11.25">
      <c r="A10" s="33" t="s">
        <v>288</v>
      </c>
      <c r="B10" s="26">
        <v>5667</v>
      </c>
      <c r="C10" s="26">
        <v>3827671</v>
      </c>
      <c r="D10" s="26">
        <v>5476</v>
      </c>
      <c r="E10" s="26">
        <v>2106400</v>
      </c>
      <c r="F10" s="26">
        <v>37</v>
      </c>
      <c r="G10" s="26">
        <v>285986</v>
      </c>
      <c r="H10" s="26">
        <v>126</v>
      </c>
      <c r="I10" s="26">
        <v>942867</v>
      </c>
      <c r="J10" s="26">
        <v>5</v>
      </c>
      <c r="K10" s="26">
        <v>79579</v>
      </c>
      <c r="L10" s="26">
        <v>23</v>
      </c>
      <c r="M10" s="26">
        <v>412839</v>
      </c>
      <c r="N10" s="26">
        <v>0</v>
      </c>
      <c r="O10" s="27">
        <v>0</v>
      </c>
      <c r="R10" s="5"/>
    </row>
    <row r="11" spans="1:18" ht="11.25">
      <c r="A11" s="33" t="s">
        <v>289</v>
      </c>
      <c r="B11" s="26">
        <v>6981</v>
      </c>
      <c r="C11" s="26">
        <v>2629218</v>
      </c>
      <c r="D11" s="26">
        <v>6937</v>
      </c>
      <c r="E11" s="26">
        <v>2196661</v>
      </c>
      <c r="F11" s="26">
        <v>15</v>
      </c>
      <c r="G11" s="26">
        <v>70496</v>
      </c>
      <c r="H11" s="26">
        <v>27</v>
      </c>
      <c r="I11" s="26">
        <v>328518</v>
      </c>
      <c r="J11" s="26">
        <v>2</v>
      </c>
      <c r="K11" s="26">
        <v>33543</v>
      </c>
      <c r="L11" s="26">
        <v>0</v>
      </c>
      <c r="M11" s="26">
        <v>0</v>
      </c>
      <c r="N11" s="26">
        <v>0</v>
      </c>
      <c r="O11" s="27">
        <v>0</v>
      </c>
      <c r="R11" s="5"/>
    </row>
    <row r="12" spans="1:18" ht="11.25">
      <c r="A12" s="33" t="s">
        <v>290</v>
      </c>
      <c r="B12" s="26">
        <v>4290</v>
      </c>
      <c r="C12" s="26">
        <v>2666519</v>
      </c>
      <c r="D12" s="26">
        <v>4153</v>
      </c>
      <c r="E12" s="26">
        <v>1523953</v>
      </c>
      <c r="F12" s="26">
        <v>10</v>
      </c>
      <c r="G12" s="26">
        <v>70955</v>
      </c>
      <c r="H12" s="26">
        <v>72</v>
      </c>
      <c r="I12" s="26">
        <v>468253</v>
      </c>
      <c r="J12" s="26">
        <v>31</v>
      </c>
      <c r="K12" s="26">
        <v>99519</v>
      </c>
      <c r="L12" s="26">
        <v>24</v>
      </c>
      <c r="M12" s="26">
        <v>503839</v>
      </c>
      <c r="N12" s="26">
        <v>0</v>
      </c>
      <c r="O12" s="27">
        <v>0</v>
      </c>
      <c r="P12" s="5">
        <f aca="true" t="shared" si="0" ref="P12:P33">B12-D12-F12-H12-J12-L12</f>
        <v>0</v>
      </c>
      <c r="Q12" s="5" t="e">
        <f>C12-E12-G12-I12-K12-M12-O12-#REF!</f>
        <v>#REF!</v>
      </c>
      <c r="R12" s="5"/>
    </row>
    <row r="13" spans="1:18" ht="11.25">
      <c r="A13" s="33" t="s">
        <v>291</v>
      </c>
      <c r="B13" s="26">
        <v>22680</v>
      </c>
      <c r="C13" s="26">
        <v>12263607</v>
      </c>
      <c r="D13" s="26">
        <v>21847</v>
      </c>
      <c r="E13" s="26">
        <v>7804881</v>
      </c>
      <c r="F13" s="26">
        <v>317</v>
      </c>
      <c r="G13" s="26">
        <v>981147</v>
      </c>
      <c r="H13" s="26">
        <v>431</v>
      </c>
      <c r="I13" s="26">
        <v>2197220</v>
      </c>
      <c r="J13" s="26">
        <v>28</v>
      </c>
      <c r="K13" s="26">
        <v>337310</v>
      </c>
      <c r="L13" s="26">
        <v>56</v>
      </c>
      <c r="M13" s="26">
        <v>942630</v>
      </c>
      <c r="N13" s="26">
        <v>1</v>
      </c>
      <c r="O13" s="27">
        <v>419</v>
      </c>
      <c r="P13" s="4">
        <f t="shared" si="0"/>
        <v>1</v>
      </c>
      <c r="Q13" s="4" t="e">
        <f>C13-E13-G13-I13-K13-M13-O13-#REF!</f>
        <v>#REF!</v>
      </c>
      <c r="R13" s="5"/>
    </row>
    <row r="14" spans="1:18" ht="11.25">
      <c r="A14" s="34" t="s">
        <v>292</v>
      </c>
      <c r="B14" s="24">
        <v>2037</v>
      </c>
      <c r="C14" s="24">
        <v>636671</v>
      </c>
      <c r="D14" s="24">
        <v>2010</v>
      </c>
      <c r="E14" s="24">
        <v>564294</v>
      </c>
      <c r="F14" s="24">
        <v>6</v>
      </c>
      <c r="G14" s="24">
        <v>36674</v>
      </c>
      <c r="H14" s="24">
        <v>21</v>
      </c>
      <c r="I14" s="24">
        <v>35703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293</v>
      </c>
      <c r="B15" s="24">
        <v>3841</v>
      </c>
      <c r="C15" s="24">
        <v>4152387</v>
      </c>
      <c r="D15" s="24">
        <v>3462</v>
      </c>
      <c r="E15" s="24">
        <v>1721035</v>
      </c>
      <c r="F15" s="24">
        <v>83</v>
      </c>
      <c r="G15" s="24">
        <v>419458</v>
      </c>
      <c r="H15" s="24">
        <v>256</v>
      </c>
      <c r="I15" s="24">
        <v>1281673</v>
      </c>
      <c r="J15" s="24">
        <v>7</v>
      </c>
      <c r="K15" s="24">
        <v>131420</v>
      </c>
      <c r="L15" s="24">
        <v>33</v>
      </c>
      <c r="M15" s="24">
        <v>598801</v>
      </c>
      <c r="N15" s="24">
        <v>0</v>
      </c>
      <c r="O15" s="25">
        <v>0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294</v>
      </c>
      <c r="B16" s="24">
        <v>1673</v>
      </c>
      <c r="C16" s="24">
        <v>1290017</v>
      </c>
      <c r="D16" s="24">
        <v>1578</v>
      </c>
      <c r="E16" s="24">
        <v>505122</v>
      </c>
      <c r="F16" s="24">
        <v>11</v>
      </c>
      <c r="G16" s="24">
        <v>95506</v>
      </c>
      <c r="H16" s="24">
        <v>56</v>
      </c>
      <c r="I16" s="24">
        <v>379651</v>
      </c>
      <c r="J16" s="24">
        <v>15</v>
      </c>
      <c r="K16" s="24">
        <v>116801</v>
      </c>
      <c r="L16" s="24">
        <v>13</v>
      </c>
      <c r="M16" s="24">
        <v>192937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295</v>
      </c>
      <c r="B17" s="24">
        <v>1852</v>
      </c>
      <c r="C17" s="24">
        <v>697573</v>
      </c>
      <c r="D17" s="24">
        <v>1742</v>
      </c>
      <c r="E17" s="24">
        <v>569059</v>
      </c>
      <c r="F17" s="24">
        <v>101</v>
      </c>
      <c r="G17" s="24">
        <v>81722</v>
      </c>
      <c r="H17" s="24">
        <v>9</v>
      </c>
      <c r="I17" s="24">
        <v>46792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296</v>
      </c>
      <c r="B18" s="24">
        <v>2909</v>
      </c>
      <c r="C18" s="24">
        <v>1057315</v>
      </c>
      <c r="D18" s="24">
        <v>2904</v>
      </c>
      <c r="E18" s="24">
        <v>1034638</v>
      </c>
      <c r="F18" s="24">
        <v>3</v>
      </c>
      <c r="G18" s="24">
        <v>13149</v>
      </c>
      <c r="H18" s="24">
        <v>1</v>
      </c>
      <c r="I18" s="24">
        <v>9109</v>
      </c>
      <c r="J18" s="24">
        <v>0</v>
      </c>
      <c r="K18" s="24">
        <v>0</v>
      </c>
      <c r="L18" s="24">
        <v>0</v>
      </c>
      <c r="M18" s="24">
        <v>0</v>
      </c>
      <c r="N18" s="24">
        <v>1</v>
      </c>
      <c r="O18" s="25">
        <v>419</v>
      </c>
      <c r="P18" s="4">
        <f t="shared" si="0"/>
        <v>1</v>
      </c>
      <c r="Q18" s="4" t="e">
        <f>C18-E18-G18-I18-K18-M18-O18-#REF!</f>
        <v>#REF!</v>
      </c>
      <c r="R18" s="5"/>
    </row>
    <row r="19" spans="1:18" ht="11.25">
      <c r="A19" s="34" t="s">
        <v>297</v>
      </c>
      <c r="B19" s="24">
        <v>1722</v>
      </c>
      <c r="C19" s="24">
        <v>416579</v>
      </c>
      <c r="D19" s="24">
        <v>1720</v>
      </c>
      <c r="E19" s="24">
        <v>412801</v>
      </c>
      <c r="F19" s="24">
        <v>1</v>
      </c>
      <c r="G19" s="24">
        <v>3286</v>
      </c>
      <c r="H19" s="24">
        <v>1</v>
      </c>
      <c r="I19" s="24">
        <v>492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298</v>
      </c>
      <c r="B20" s="24">
        <v>1966</v>
      </c>
      <c r="C20" s="24">
        <v>928599</v>
      </c>
      <c r="D20" s="24">
        <v>1961</v>
      </c>
      <c r="E20" s="24">
        <v>870496</v>
      </c>
      <c r="F20" s="24">
        <v>5</v>
      </c>
      <c r="G20" s="24">
        <v>58103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299</v>
      </c>
      <c r="B21" s="24">
        <v>1307</v>
      </c>
      <c r="C21" s="24">
        <v>432309</v>
      </c>
      <c r="D21" s="24">
        <v>1306</v>
      </c>
      <c r="E21" s="24">
        <v>421498</v>
      </c>
      <c r="F21" s="24">
        <v>1</v>
      </c>
      <c r="G21" s="24">
        <v>10811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300</v>
      </c>
      <c r="B22" s="24">
        <v>2063</v>
      </c>
      <c r="C22" s="24">
        <v>708112</v>
      </c>
      <c r="D22" s="24">
        <v>2035</v>
      </c>
      <c r="E22" s="24">
        <v>681125</v>
      </c>
      <c r="F22" s="24">
        <v>28</v>
      </c>
      <c r="G22" s="24">
        <v>26987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301</v>
      </c>
      <c r="B23" s="24">
        <v>579</v>
      </c>
      <c r="C23" s="24">
        <v>269828</v>
      </c>
      <c r="D23" s="24">
        <v>576</v>
      </c>
      <c r="E23" s="24">
        <v>244406</v>
      </c>
      <c r="F23" s="24">
        <v>3</v>
      </c>
      <c r="G23" s="24">
        <v>25422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302</v>
      </c>
      <c r="B24" s="24">
        <v>798</v>
      </c>
      <c r="C24" s="24">
        <v>221533</v>
      </c>
      <c r="D24" s="24">
        <v>795</v>
      </c>
      <c r="E24" s="24">
        <v>208490</v>
      </c>
      <c r="F24" s="24">
        <v>3</v>
      </c>
      <c r="G24" s="24">
        <v>13043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303</v>
      </c>
      <c r="B25" s="24">
        <v>275</v>
      </c>
      <c r="C25" s="24">
        <v>87051</v>
      </c>
      <c r="D25" s="24">
        <v>273</v>
      </c>
      <c r="E25" s="24">
        <v>81732</v>
      </c>
      <c r="F25" s="24">
        <v>2</v>
      </c>
      <c r="G25" s="24">
        <v>5319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304</v>
      </c>
      <c r="B26" s="24">
        <v>177</v>
      </c>
      <c r="C26" s="24">
        <v>343246</v>
      </c>
      <c r="D26" s="24">
        <v>119</v>
      </c>
      <c r="E26" s="24">
        <v>86045</v>
      </c>
      <c r="F26" s="24">
        <v>33</v>
      </c>
      <c r="G26" s="24">
        <v>107927</v>
      </c>
      <c r="H26" s="24">
        <v>23</v>
      </c>
      <c r="I26" s="24">
        <v>119208</v>
      </c>
      <c r="J26" s="24">
        <v>2</v>
      </c>
      <c r="K26" s="24">
        <v>30066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305</v>
      </c>
      <c r="B27" s="24">
        <v>753</v>
      </c>
      <c r="C27" s="24">
        <v>815613</v>
      </c>
      <c r="D27" s="24">
        <v>639</v>
      </c>
      <c r="E27" s="24">
        <v>210836</v>
      </c>
      <c r="F27" s="24">
        <v>36</v>
      </c>
      <c r="G27" s="24">
        <v>70270</v>
      </c>
      <c r="H27" s="24">
        <v>64</v>
      </c>
      <c r="I27" s="24">
        <v>324592</v>
      </c>
      <c r="J27" s="24">
        <v>4</v>
      </c>
      <c r="K27" s="24">
        <v>59023</v>
      </c>
      <c r="L27" s="24">
        <v>10</v>
      </c>
      <c r="M27" s="24">
        <v>150892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306</v>
      </c>
      <c r="B28" s="24">
        <v>728</v>
      </c>
      <c r="C28" s="24">
        <v>206774</v>
      </c>
      <c r="D28" s="24">
        <v>727</v>
      </c>
      <c r="E28" s="24">
        <v>193304</v>
      </c>
      <c r="F28" s="24">
        <v>1</v>
      </c>
      <c r="G28" s="24">
        <v>13470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307</v>
      </c>
      <c r="B29" s="26">
        <v>339</v>
      </c>
      <c r="C29" s="26">
        <v>201105</v>
      </c>
      <c r="D29" s="26">
        <v>331</v>
      </c>
      <c r="E29" s="26">
        <v>137322</v>
      </c>
      <c r="F29" s="26">
        <v>8</v>
      </c>
      <c r="G29" s="26">
        <v>63697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86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308</v>
      </c>
      <c r="B30" s="24">
        <v>335</v>
      </c>
      <c r="C30" s="24">
        <v>199809</v>
      </c>
      <c r="D30" s="24">
        <v>327</v>
      </c>
      <c r="E30" s="24">
        <v>136026</v>
      </c>
      <c r="F30" s="24">
        <v>8</v>
      </c>
      <c r="G30" s="24">
        <v>63697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86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309</v>
      </c>
      <c r="B31" s="24">
        <v>4</v>
      </c>
      <c r="C31" s="24">
        <v>1296</v>
      </c>
      <c r="D31" s="24">
        <v>4</v>
      </c>
      <c r="E31" s="24">
        <v>1296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310</v>
      </c>
      <c r="B32" s="26">
        <v>24</v>
      </c>
      <c r="C32" s="26">
        <v>9993</v>
      </c>
      <c r="D32" s="26">
        <v>24</v>
      </c>
      <c r="E32" s="26">
        <v>9993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311</v>
      </c>
      <c r="B33" s="26">
        <v>247</v>
      </c>
      <c r="C33" s="26">
        <v>1044349</v>
      </c>
      <c r="D33" s="26">
        <v>229</v>
      </c>
      <c r="E33" s="26">
        <v>672170</v>
      </c>
      <c r="F33" s="26">
        <v>13</v>
      </c>
      <c r="G33" s="26">
        <v>311777</v>
      </c>
      <c r="H33" s="26">
        <v>5</v>
      </c>
      <c r="I33" s="26">
        <v>60402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7">
        <v>0</v>
      </c>
      <c r="P33" s="4">
        <f t="shared" si="0"/>
        <v>0</v>
      </c>
      <c r="Q33" s="4" t="e">
        <f>C33-E33-G33-I33-K33-M33-O33-#REF!</f>
        <v>#REF!</v>
      </c>
      <c r="R33" s="5"/>
    </row>
    <row r="34" ht="11.25">
      <c r="A34" s="1" t="s">
        <v>312</v>
      </c>
    </row>
    <row r="35" ht="11.25">
      <c r="A35" s="7" t="s">
        <v>313</v>
      </c>
    </row>
    <row r="36" spans="1:15" ht="24" customHeight="1">
      <c r="A36" s="101" t="s">
        <v>314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315</v>
      </c>
      <c r="B38" s="32">
        <f aca="true" t="shared" si="1" ref="B38:O38">B7-SUM(B8:B13)-B29-B32-B33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316</v>
      </c>
      <c r="B39" s="32">
        <f aca="true" t="shared" si="2" ref="B39:O39">B13-SUM(B14:B28)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317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318</v>
      </c>
      <c r="B41" s="32">
        <f>B7-'年月monthly'!B158</f>
        <v>0</v>
      </c>
      <c r="C41" s="32">
        <f>C7-'年月monthly'!C158</f>
        <v>0</v>
      </c>
      <c r="D41" s="32">
        <f>D7-'年月monthly'!D158</f>
        <v>0</v>
      </c>
      <c r="E41" s="32">
        <f>E7-'年月monthly'!E158</f>
        <v>0</v>
      </c>
      <c r="F41" s="32">
        <f>F7-'年月monthly'!F158</f>
        <v>0</v>
      </c>
      <c r="G41" s="32">
        <f>G7-'年月monthly'!G158</f>
        <v>0</v>
      </c>
      <c r="H41" s="32">
        <f>H7-'年月monthly'!H158</f>
        <v>0</v>
      </c>
      <c r="I41" s="32">
        <f>I7-'年月monthly'!I158</f>
        <v>0</v>
      </c>
      <c r="J41" s="32">
        <f>J7-'年月monthly'!J158</f>
        <v>0</v>
      </c>
      <c r="K41" s="32">
        <f>K7-'年月monthly'!K158</f>
        <v>0</v>
      </c>
      <c r="L41" s="32">
        <f>L7-'年月monthly'!L158</f>
        <v>0</v>
      </c>
      <c r="M41" s="32">
        <f>M7-'年月monthly'!M158</f>
        <v>0</v>
      </c>
      <c r="N41" s="32">
        <f>N7-'年月monthly'!N158</f>
        <v>0</v>
      </c>
      <c r="O41" s="32">
        <f>O7-'年月monthly'!O158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6.5"/>
  <cols>
    <col min="1" max="1" width="18.00390625" style="1" customWidth="1"/>
    <col min="2" max="2" width="10.25390625" style="1" customWidth="1"/>
    <col min="3" max="3" width="10.00390625" style="1" customWidth="1"/>
    <col min="4" max="4" width="6.375" style="1" customWidth="1"/>
    <col min="5" max="5" width="9.50390625" style="1" customWidth="1"/>
    <col min="6" max="6" width="7.00390625" style="1" customWidth="1"/>
    <col min="7" max="7" width="10.00390625" style="1" customWidth="1"/>
    <col min="8" max="8" width="6.125" style="1" customWidth="1"/>
    <col min="9" max="9" width="9.00390625" style="1" customWidth="1"/>
    <col min="10" max="10" width="6.25390625" style="1" customWidth="1"/>
    <col min="11" max="11" width="9.375" style="1" customWidth="1"/>
    <col min="12" max="12" width="6.50390625" style="1" customWidth="1"/>
    <col min="13" max="13" width="10.375" style="1" customWidth="1"/>
    <col min="14" max="14" width="6.375" style="1" customWidth="1"/>
    <col min="15" max="15" width="9.50390625" style="1" customWidth="1"/>
    <col min="16" max="17" width="4.50390625" style="1" hidden="1" customWidth="1"/>
    <col min="18" max="18" width="9.25390625" style="1" bestFit="1" customWidth="1"/>
    <col min="19" max="16384" width="9.00390625" style="1" customWidth="1"/>
  </cols>
  <sheetData>
    <row r="1" ht="15.75">
      <c r="A1" s="16" t="s">
        <v>351</v>
      </c>
    </row>
    <row r="2" ht="11.25">
      <c r="A2" s="19" t="s">
        <v>270</v>
      </c>
    </row>
    <row r="3" spans="1:15" ht="11.25">
      <c r="A3" s="103" t="s">
        <v>222</v>
      </c>
      <c r="B3" s="106" t="s">
        <v>223</v>
      </c>
      <c r="C3" s="106"/>
      <c r="D3" s="107" t="s">
        <v>224</v>
      </c>
      <c r="E3" s="107"/>
      <c r="F3" s="107"/>
      <c r="G3" s="107"/>
      <c r="H3" s="107"/>
      <c r="I3" s="107"/>
      <c r="J3" s="107"/>
      <c r="K3" s="107"/>
      <c r="L3" s="107"/>
      <c r="M3" s="107"/>
      <c r="N3" s="108" t="s">
        <v>225</v>
      </c>
      <c r="O3" s="109"/>
    </row>
    <row r="4" spans="1:15" ht="11.25" customHeight="1">
      <c r="A4" s="104"/>
      <c r="B4" s="106"/>
      <c r="C4" s="106"/>
      <c r="D4" s="112" t="s">
        <v>226</v>
      </c>
      <c r="E4" s="112"/>
      <c r="F4" s="112" t="s">
        <v>227</v>
      </c>
      <c r="G4" s="112"/>
      <c r="H4" s="112" t="s">
        <v>228</v>
      </c>
      <c r="I4" s="112"/>
      <c r="J4" s="112" t="s">
        <v>229</v>
      </c>
      <c r="K4" s="112"/>
      <c r="L4" s="112" t="s">
        <v>230</v>
      </c>
      <c r="M4" s="112"/>
      <c r="N4" s="110"/>
      <c r="O4" s="111"/>
    </row>
    <row r="5" spans="1:15" s="2" customFormat="1" ht="21.75">
      <c r="A5" s="104"/>
      <c r="B5" s="10" t="s">
        <v>231</v>
      </c>
      <c r="C5" s="8" t="s">
        <v>232</v>
      </c>
      <c r="D5" s="10" t="s">
        <v>233</v>
      </c>
      <c r="E5" s="8" t="s">
        <v>232</v>
      </c>
      <c r="F5" s="10" t="s">
        <v>233</v>
      </c>
      <c r="G5" s="8" t="s">
        <v>232</v>
      </c>
      <c r="H5" s="10" t="s">
        <v>233</v>
      </c>
      <c r="I5" s="8" t="s">
        <v>232</v>
      </c>
      <c r="J5" s="10" t="s">
        <v>233</v>
      </c>
      <c r="K5" s="8" t="s">
        <v>232</v>
      </c>
      <c r="L5" s="10" t="s">
        <v>233</v>
      </c>
      <c r="M5" s="8" t="s">
        <v>232</v>
      </c>
      <c r="N5" s="6" t="s">
        <v>233</v>
      </c>
      <c r="O5" s="14" t="s">
        <v>232</v>
      </c>
    </row>
    <row r="6" spans="1:18" s="2" customFormat="1" ht="22.5">
      <c r="A6" s="105"/>
      <c r="B6" s="13" t="s">
        <v>234</v>
      </c>
      <c r="C6" s="9" t="s">
        <v>235</v>
      </c>
      <c r="D6" s="11" t="s">
        <v>234</v>
      </c>
      <c r="E6" s="9" t="s">
        <v>235</v>
      </c>
      <c r="F6" s="11" t="s">
        <v>234</v>
      </c>
      <c r="G6" s="9" t="s">
        <v>235</v>
      </c>
      <c r="H6" s="11" t="s">
        <v>234</v>
      </c>
      <c r="I6" s="9" t="s">
        <v>235</v>
      </c>
      <c r="J6" s="11" t="s">
        <v>234</v>
      </c>
      <c r="K6" s="9" t="s">
        <v>235</v>
      </c>
      <c r="L6" s="11" t="s">
        <v>234</v>
      </c>
      <c r="M6" s="9" t="s">
        <v>235</v>
      </c>
      <c r="N6" s="12" t="s">
        <v>234</v>
      </c>
      <c r="O6" s="15" t="s">
        <v>235</v>
      </c>
      <c r="R6" s="5"/>
    </row>
    <row r="7" spans="1:18" s="3" customFormat="1" ht="11.25">
      <c r="A7" s="17" t="s">
        <v>236</v>
      </c>
      <c r="B7" s="28">
        <v>41595</v>
      </c>
      <c r="C7" s="28">
        <v>27761024</v>
      </c>
      <c r="D7" s="28">
        <v>39709</v>
      </c>
      <c r="E7" s="28">
        <v>15085193</v>
      </c>
      <c r="F7" s="28">
        <v>602</v>
      </c>
      <c r="G7" s="28">
        <v>3122461</v>
      </c>
      <c r="H7" s="28">
        <v>1013</v>
      </c>
      <c r="I7" s="28">
        <v>5827232</v>
      </c>
      <c r="J7" s="28">
        <v>127</v>
      </c>
      <c r="K7" s="28">
        <v>1112116</v>
      </c>
      <c r="L7" s="28">
        <v>142</v>
      </c>
      <c r="M7" s="28">
        <v>2591702</v>
      </c>
      <c r="N7" s="28">
        <v>2</v>
      </c>
      <c r="O7" s="29">
        <v>22320</v>
      </c>
      <c r="R7" s="4"/>
    </row>
    <row r="8" spans="1:18" s="3" customFormat="1" ht="11.25">
      <c r="A8" s="33" t="s">
        <v>237</v>
      </c>
      <c r="B8" s="26">
        <v>1108</v>
      </c>
      <c r="C8" s="26">
        <v>4115199</v>
      </c>
      <c r="D8" s="26">
        <v>668</v>
      </c>
      <c r="E8" s="26">
        <v>593516</v>
      </c>
      <c r="F8" s="26">
        <v>121</v>
      </c>
      <c r="G8" s="26">
        <v>396949</v>
      </c>
      <c r="H8" s="26">
        <v>236</v>
      </c>
      <c r="I8" s="26">
        <v>1598316</v>
      </c>
      <c r="J8" s="26">
        <v>36</v>
      </c>
      <c r="K8" s="26">
        <v>569305</v>
      </c>
      <c r="L8" s="26">
        <v>47</v>
      </c>
      <c r="M8" s="26">
        <v>957113</v>
      </c>
      <c r="N8" s="26">
        <v>0</v>
      </c>
      <c r="O8" s="27">
        <v>0</v>
      </c>
      <c r="R8" s="4"/>
    </row>
    <row r="9" spans="1:18" ht="11.25">
      <c r="A9" s="33" t="s">
        <v>238</v>
      </c>
      <c r="B9" s="26">
        <v>449</v>
      </c>
      <c r="C9" s="26">
        <v>2490721</v>
      </c>
      <c r="D9" s="26">
        <v>170</v>
      </c>
      <c r="E9" s="26">
        <v>302747</v>
      </c>
      <c r="F9" s="26">
        <v>147</v>
      </c>
      <c r="G9" s="26">
        <v>767871</v>
      </c>
      <c r="H9" s="26">
        <v>104</v>
      </c>
      <c r="I9" s="26">
        <v>919929</v>
      </c>
      <c r="J9" s="26">
        <v>13</v>
      </c>
      <c r="K9" s="26">
        <v>203588</v>
      </c>
      <c r="L9" s="26">
        <v>15</v>
      </c>
      <c r="M9" s="26">
        <v>296586</v>
      </c>
      <c r="N9" s="26">
        <v>0</v>
      </c>
      <c r="O9" s="27">
        <v>0</v>
      </c>
      <c r="R9" s="5"/>
    </row>
    <row r="10" spans="1:18" ht="11.25">
      <c r="A10" s="33" t="s">
        <v>239</v>
      </c>
      <c r="B10" s="26">
        <v>6332</v>
      </c>
      <c r="C10" s="26">
        <v>3444027</v>
      </c>
      <c r="D10" s="26">
        <v>6151</v>
      </c>
      <c r="E10" s="26">
        <v>2139894</v>
      </c>
      <c r="F10" s="26">
        <v>75</v>
      </c>
      <c r="G10" s="26">
        <v>326862</v>
      </c>
      <c r="H10" s="26">
        <v>94</v>
      </c>
      <c r="I10" s="26">
        <v>687772</v>
      </c>
      <c r="J10" s="26">
        <v>1</v>
      </c>
      <c r="K10" s="26">
        <v>15696</v>
      </c>
      <c r="L10" s="26">
        <v>11</v>
      </c>
      <c r="M10" s="26">
        <v>273803</v>
      </c>
      <c r="N10" s="26">
        <v>0</v>
      </c>
      <c r="O10" s="27">
        <v>0</v>
      </c>
      <c r="R10" s="5"/>
    </row>
    <row r="11" spans="1:18" ht="11.25">
      <c r="A11" s="33" t="s">
        <v>240</v>
      </c>
      <c r="B11" s="26">
        <v>6297</v>
      </c>
      <c r="C11" s="26">
        <v>2315169</v>
      </c>
      <c r="D11" s="26">
        <v>6268</v>
      </c>
      <c r="E11" s="26">
        <v>2037790</v>
      </c>
      <c r="F11" s="26">
        <v>14</v>
      </c>
      <c r="G11" s="26">
        <v>156152</v>
      </c>
      <c r="H11" s="26">
        <v>12</v>
      </c>
      <c r="I11" s="26">
        <v>83228</v>
      </c>
      <c r="J11" s="26">
        <v>2</v>
      </c>
      <c r="K11" s="26">
        <v>21269</v>
      </c>
      <c r="L11" s="26">
        <v>1</v>
      </c>
      <c r="M11" s="26">
        <v>16730</v>
      </c>
      <c r="N11" s="26">
        <v>0</v>
      </c>
      <c r="O11" s="27">
        <v>0</v>
      </c>
      <c r="R11" s="5"/>
    </row>
    <row r="12" spans="1:18" ht="11.25">
      <c r="A12" s="33" t="s">
        <v>241</v>
      </c>
      <c r="B12" s="26">
        <v>4819</v>
      </c>
      <c r="C12" s="26">
        <v>2880723</v>
      </c>
      <c r="D12" s="26">
        <v>4643</v>
      </c>
      <c r="E12" s="26">
        <v>1646008</v>
      </c>
      <c r="F12" s="26">
        <v>12</v>
      </c>
      <c r="G12" s="26">
        <v>88090</v>
      </c>
      <c r="H12" s="26">
        <v>100</v>
      </c>
      <c r="I12" s="26">
        <v>706169</v>
      </c>
      <c r="J12" s="26">
        <v>52</v>
      </c>
      <c r="K12" s="26">
        <v>102075</v>
      </c>
      <c r="L12" s="26">
        <v>12</v>
      </c>
      <c r="M12" s="26">
        <v>338381</v>
      </c>
      <c r="N12" s="26">
        <v>0</v>
      </c>
      <c r="O12" s="27">
        <v>0</v>
      </c>
      <c r="P12" s="5">
        <f aca="true" t="shared" si="0" ref="P12:P33">B12-D12-F12-H12-J12-L12</f>
        <v>0</v>
      </c>
      <c r="Q12" s="5" t="e">
        <f>C12-E12-G12-I12-K12-M12-O12-#REF!</f>
        <v>#REF!</v>
      </c>
      <c r="R12" s="5"/>
    </row>
    <row r="13" spans="1:18" ht="11.25">
      <c r="A13" s="33" t="s">
        <v>242</v>
      </c>
      <c r="B13" s="26">
        <v>22075</v>
      </c>
      <c r="C13" s="26">
        <v>11325466</v>
      </c>
      <c r="D13" s="26">
        <v>21317</v>
      </c>
      <c r="E13" s="26">
        <v>7621167</v>
      </c>
      <c r="F13" s="26">
        <v>213</v>
      </c>
      <c r="G13" s="26">
        <v>990834</v>
      </c>
      <c r="H13" s="26">
        <v>466</v>
      </c>
      <c r="I13" s="26">
        <v>1803820</v>
      </c>
      <c r="J13" s="26">
        <v>23</v>
      </c>
      <c r="K13" s="26">
        <v>200183</v>
      </c>
      <c r="L13" s="26">
        <v>56</v>
      </c>
      <c r="M13" s="26">
        <v>709089</v>
      </c>
      <c r="N13" s="26">
        <v>0</v>
      </c>
      <c r="O13" s="27">
        <v>373</v>
      </c>
      <c r="P13" s="4">
        <f t="shared" si="0"/>
        <v>0</v>
      </c>
      <c r="Q13" s="4" t="e">
        <f>C13-E13-G13-I13-K13-M13-O13-#REF!</f>
        <v>#REF!</v>
      </c>
      <c r="R13" s="5"/>
    </row>
    <row r="14" spans="1:18" ht="11.25">
      <c r="A14" s="34" t="s">
        <v>243</v>
      </c>
      <c r="B14" s="24">
        <v>1889</v>
      </c>
      <c r="C14" s="24">
        <v>566012</v>
      </c>
      <c r="D14" s="24">
        <v>1882</v>
      </c>
      <c r="E14" s="24">
        <v>527704</v>
      </c>
      <c r="F14" s="24">
        <v>7</v>
      </c>
      <c r="G14" s="24">
        <v>38308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4">
        <f t="shared" si="0"/>
        <v>0</v>
      </c>
      <c r="Q14" s="4" t="e">
        <f>C14-E14-G14-I14-K14-M14-O14-#REF!</f>
        <v>#REF!</v>
      </c>
      <c r="R14" s="5"/>
    </row>
    <row r="15" spans="1:18" ht="11.25">
      <c r="A15" s="34" t="s">
        <v>244</v>
      </c>
      <c r="B15" s="24">
        <v>3321</v>
      </c>
      <c r="C15" s="24">
        <v>3124408</v>
      </c>
      <c r="D15" s="24">
        <v>2884</v>
      </c>
      <c r="E15" s="24">
        <v>1551823</v>
      </c>
      <c r="F15" s="24">
        <v>94</v>
      </c>
      <c r="G15" s="24">
        <v>413945</v>
      </c>
      <c r="H15" s="24">
        <v>324</v>
      </c>
      <c r="I15" s="24">
        <v>954592</v>
      </c>
      <c r="J15" s="24">
        <v>5</v>
      </c>
      <c r="K15" s="24">
        <v>18149</v>
      </c>
      <c r="L15" s="24">
        <v>14</v>
      </c>
      <c r="M15" s="24">
        <v>185526</v>
      </c>
      <c r="N15" s="24">
        <v>0</v>
      </c>
      <c r="O15" s="25">
        <v>373</v>
      </c>
      <c r="P15" s="4">
        <f t="shared" si="0"/>
        <v>0</v>
      </c>
      <c r="Q15" s="4" t="e">
        <f>C15-E15-G15-I15-K15-M15-O15-#REF!</f>
        <v>#REF!</v>
      </c>
      <c r="R15" s="5"/>
    </row>
    <row r="16" spans="1:18" ht="11.25">
      <c r="A16" s="34" t="s">
        <v>245</v>
      </c>
      <c r="B16" s="24">
        <v>1785</v>
      </c>
      <c r="C16" s="24">
        <v>1633654</v>
      </c>
      <c r="D16" s="24">
        <v>1655</v>
      </c>
      <c r="E16" s="24">
        <v>607382</v>
      </c>
      <c r="F16" s="24">
        <v>18</v>
      </c>
      <c r="G16" s="24">
        <v>157553</v>
      </c>
      <c r="H16" s="24">
        <v>84</v>
      </c>
      <c r="I16" s="24">
        <v>453766</v>
      </c>
      <c r="J16" s="24">
        <v>16</v>
      </c>
      <c r="K16" s="24">
        <v>163844</v>
      </c>
      <c r="L16" s="24">
        <v>12</v>
      </c>
      <c r="M16" s="24">
        <v>251109</v>
      </c>
      <c r="N16" s="24">
        <v>0</v>
      </c>
      <c r="O16" s="25">
        <v>0</v>
      </c>
      <c r="P16" s="4">
        <f t="shared" si="0"/>
        <v>0</v>
      </c>
      <c r="Q16" s="4" t="e">
        <f>C16-E16-G16-I16-K16-M16-O16-#REF!</f>
        <v>#REF!</v>
      </c>
      <c r="R16" s="5"/>
    </row>
    <row r="17" spans="1:18" ht="11.25">
      <c r="A17" s="34" t="s">
        <v>246</v>
      </c>
      <c r="B17" s="24">
        <v>1843</v>
      </c>
      <c r="C17" s="24">
        <v>609534</v>
      </c>
      <c r="D17" s="24">
        <v>1812</v>
      </c>
      <c r="E17" s="24">
        <v>490756</v>
      </c>
      <c r="F17" s="24">
        <v>22</v>
      </c>
      <c r="G17" s="24">
        <v>56967</v>
      </c>
      <c r="H17" s="24">
        <v>9</v>
      </c>
      <c r="I17" s="24">
        <v>61811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5">
        <v>0</v>
      </c>
      <c r="P17" s="4">
        <f t="shared" si="0"/>
        <v>0</v>
      </c>
      <c r="Q17" s="4" t="e">
        <f>C17-E17-G17-I17-K17-M17-O17-#REF!</f>
        <v>#REF!</v>
      </c>
      <c r="R17" s="5"/>
    </row>
    <row r="18" spans="1:18" ht="11.25">
      <c r="A18" s="34" t="s">
        <v>247</v>
      </c>
      <c r="B18" s="24">
        <v>2653</v>
      </c>
      <c r="C18" s="24">
        <v>1052926</v>
      </c>
      <c r="D18" s="24">
        <v>2650</v>
      </c>
      <c r="E18" s="24">
        <v>1014259</v>
      </c>
      <c r="F18" s="24">
        <v>3</v>
      </c>
      <c r="G18" s="24">
        <v>38667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5">
        <v>0</v>
      </c>
      <c r="P18" s="4">
        <f t="shared" si="0"/>
        <v>0</v>
      </c>
      <c r="Q18" s="4" t="e">
        <f>C18-E18-G18-I18-K18-M18-O18-#REF!</f>
        <v>#REF!</v>
      </c>
      <c r="R18" s="5"/>
    </row>
    <row r="19" spans="1:18" ht="11.25">
      <c r="A19" s="34" t="s">
        <v>248</v>
      </c>
      <c r="B19" s="24">
        <v>1465</v>
      </c>
      <c r="C19" s="24">
        <v>372072</v>
      </c>
      <c r="D19" s="24">
        <v>1461</v>
      </c>
      <c r="E19" s="24">
        <v>315012</v>
      </c>
      <c r="F19" s="24">
        <v>2</v>
      </c>
      <c r="G19" s="24">
        <v>40947</v>
      </c>
      <c r="H19" s="24">
        <v>2</v>
      </c>
      <c r="I19" s="24">
        <v>16113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5">
        <v>0</v>
      </c>
      <c r="P19" s="4">
        <f t="shared" si="0"/>
        <v>0</v>
      </c>
      <c r="Q19" s="4" t="e">
        <f>C19-E19-G19-I19-K19-M19-O19-#REF!</f>
        <v>#REF!</v>
      </c>
      <c r="R19" s="5"/>
    </row>
    <row r="20" spans="1:18" ht="11.25">
      <c r="A20" s="34" t="s">
        <v>249</v>
      </c>
      <c r="B20" s="24">
        <v>2063</v>
      </c>
      <c r="C20" s="24">
        <v>844249</v>
      </c>
      <c r="D20" s="24">
        <v>2062</v>
      </c>
      <c r="E20" s="24">
        <v>842761</v>
      </c>
      <c r="F20" s="24">
        <v>1</v>
      </c>
      <c r="G20" s="24">
        <v>1488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5">
        <v>0</v>
      </c>
      <c r="P20" s="4">
        <f t="shared" si="0"/>
        <v>0</v>
      </c>
      <c r="Q20" s="4" t="e">
        <f>C20-E20-G20-I20-K20-M20-O20-#REF!</f>
        <v>#REF!</v>
      </c>
      <c r="R20" s="5"/>
    </row>
    <row r="21" spans="1:18" ht="11.25">
      <c r="A21" s="34" t="s">
        <v>250</v>
      </c>
      <c r="B21" s="24">
        <v>1226</v>
      </c>
      <c r="C21" s="24">
        <v>453620</v>
      </c>
      <c r="D21" s="24">
        <v>1224</v>
      </c>
      <c r="E21" s="24">
        <v>449729</v>
      </c>
      <c r="F21" s="24">
        <v>2</v>
      </c>
      <c r="G21" s="24">
        <v>3891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5">
        <v>0</v>
      </c>
      <c r="P21" s="4">
        <f t="shared" si="0"/>
        <v>0</v>
      </c>
      <c r="Q21" s="4" t="e">
        <f>C21-E21-G21-I21-K21-M21-O21-#REF!</f>
        <v>#REF!</v>
      </c>
      <c r="R21" s="5"/>
    </row>
    <row r="22" spans="1:18" ht="11.25">
      <c r="A22" s="34" t="s">
        <v>251</v>
      </c>
      <c r="B22" s="24">
        <v>2093</v>
      </c>
      <c r="C22" s="24">
        <v>780179</v>
      </c>
      <c r="D22" s="24">
        <v>2081</v>
      </c>
      <c r="E22" s="24">
        <v>741102</v>
      </c>
      <c r="F22" s="24">
        <v>12</v>
      </c>
      <c r="G22" s="24">
        <v>39077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5">
        <v>0</v>
      </c>
      <c r="P22" s="4">
        <f t="shared" si="0"/>
        <v>0</v>
      </c>
      <c r="Q22" s="4" t="e">
        <f>C22-E22-G22-I22-K22-M22-O22-#REF!</f>
        <v>#REF!</v>
      </c>
      <c r="R22" s="5"/>
    </row>
    <row r="23" spans="1:18" ht="11.25">
      <c r="A23" s="34" t="s">
        <v>252</v>
      </c>
      <c r="B23" s="24">
        <v>649</v>
      </c>
      <c r="C23" s="24">
        <v>154884</v>
      </c>
      <c r="D23" s="24">
        <v>646</v>
      </c>
      <c r="E23" s="24">
        <v>153890</v>
      </c>
      <c r="F23" s="24">
        <v>3</v>
      </c>
      <c r="G23" s="24">
        <v>994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5">
        <v>0</v>
      </c>
      <c r="P23" s="4">
        <f t="shared" si="0"/>
        <v>0</v>
      </c>
      <c r="Q23" s="4" t="e">
        <f>C23-E23-G23-I23-K23-M23-O23-#REF!</f>
        <v>#REF!</v>
      </c>
      <c r="R23" s="5"/>
    </row>
    <row r="24" spans="1:18" ht="11.25">
      <c r="A24" s="34" t="s">
        <v>253</v>
      </c>
      <c r="B24" s="24">
        <v>862</v>
      </c>
      <c r="C24" s="24">
        <v>318546</v>
      </c>
      <c r="D24" s="24">
        <v>855</v>
      </c>
      <c r="E24" s="24">
        <v>284323</v>
      </c>
      <c r="F24" s="24">
        <v>7</v>
      </c>
      <c r="G24" s="24">
        <v>34223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  <c r="P24" s="4">
        <f t="shared" si="0"/>
        <v>0</v>
      </c>
      <c r="Q24" s="4" t="e">
        <f>C24-E24-G24-I24-K24-M24-O24-#REF!</f>
        <v>#REF!</v>
      </c>
      <c r="R24" s="5"/>
    </row>
    <row r="25" spans="1:18" s="3" customFormat="1" ht="11.25">
      <c r="A25" s="34" t="s">
        <v>254</v>
      </c>
      <c r="B25" s="24">
        <v>301</v>
      </c>
      <c r="C25" s="24">
        <v>90696</v>
      </c>
      <c r="D25" s="24">
        <v>301</v>
      </c>
      <c r="E25" s="24">
        <v>90555</v>
      </c>
      <c r="F25" s="24">
        <v>0</v>
      </c>
      <c r="G25" s="24">
        <v>141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5">
        <v>0</v>
      </c>
      <c r="P25" s="4">
        <f t="shared" si="0"/>
        <v>0</v>
      </c>
      <c r="Q25" s="4" t="e">
        <f>C25-E25-G25-I25-K25-M25-O25-#REF!</f>
        <v>#REF!</v>
      </c>
      <c r="R25" s="5"/>
    </row>
    <row r="26" spans="1:18" ht="11.25">
      <c r="A26" s="34" t="s">
        <v>255</v>
      </c>
      <c r="B26" s="24">
        <v>155</v>
      </c>
      <c r="C26" s="24">
        <v>202481</v>
      </c>
      <c r="D26" s="24">
        <v>120</v>
      </c>
      <c r="E26" s="24">
        <v>79352</v>
      </c>
      <c r="F26" s="24">
        <v>26</v>
      </c>
      <c r="G26" s="24">
        <v>85778</v>
      </c>
      <c r="H26" s="24">
        <v>9</v>
      </c>
      <c r="I26" s="24">
        <v>37351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5">
        <v>0</v>
      </c>
      <c r="P26" s="4">
        <f t="shared" si="0"/>
        <v>0</v>
      </c>
      <c r="Q26" s="4" t="e">
        <f>C26-E26-G26-I26-K26-M26-O26-#REF!</f>
        <v>#REF!</v>
      </c>
      <c r="R26" s="5"/>
    </row>
    <row r="27" spans="1:18" ht="11.25">
      <c r="A27" s="34" t="s">
        <v>256</v>
      </c>
      <c r="B27" s="24">
        <v>811</v>
      </c>
      <c r="C27" s="24">
        <v>888703</v>
      </c>
      <c r="D27" s="24">
        <v>726</v>
      </c>
      <c r="E27" s="24">
        <v>246675</v>
      </c>
      <c r="F27" s="24">
        <v>15</v>
      </c>
      <c r="G27" s="24">
        <v>71197</v>
      </c>
      <c r="H27" s="24">
        <v>38</v>
      </c>
      <c r="I27" s="24">
        <v>280187</v>
      </c>
      <c r="J27" s="24">
        <v>2</v>
      </c>
      <c r="K27" s="24">
        <v>18190</v>
      </c>
      <c r="L27" s="24">
        <v>30</v>
      </c>
      <c r="M27" s="24">
        <v>272454</v>
      </c>
      <c r="N27" s="24">
        <v>0</v>
      </c>
      <c r="O27" s="25">
        <v>0</v>
      </c>
      <c r="P27" s="4">
        <f t="shared" si="0"/>
        <v>0</v>
      </c>
      <c r="Q27" s="4" t="e">
        <f>C27-E27-G27-I27-K27-M27-O27-#REF!</f>
        <v>#REF!</v>
      </c>
      <c r="R27" s="5"/>
    </row>
    <row r="28" spans="1:18" ht="11.25">
      <c r="A28" s="34" t="s">
        <v>257</v>
      </c>
      <c r="B28" s="24">
        <v>959</v>
      </c>
      <c r="C28" s="24">
        <v>233502</v>
      </c>
      <c r="D28" s="24">
        <v>958</v>
      </c>
      <c r="E28" s="24">
        <v>225844</v>
      </c>
      <c r="F28" s="24">
        <v>1</v>
      </c>
      <c r="G28" s="24">
        <v>7658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5">
        <v>0</v>
      </c>
      <c r="P28" s="4">
        <f t="shared" si="0"/>
        <v>0</v>
      </c>
      <c r="Q28" s="4" t="e">
        <f>C28-E28-G28-I28-K28-M28-O28-#REF!</f>
        <v>#REF!</v>
      </c>
      <c r="R28" s="5"/>
    </row>
    <row r="29" spans="1:18" ht="11.25">
      <c r="A29" s="33" t="s">
        <v>258</v>
      </c>
      <c r="B29" s="26">
        <v>253</v>
      </c>
      <c r="C29" s="26">
        <v>70801</v>
      </c>
      <c r="D29" s="26">
        <v>251</v>
      </c>
      <c r="E29" s="26">
        <v>69110</v>
      </c>
      <c r="F29" s="26">
        <v>2</v>
      </c>
      <c r="G29" s="26">
        <v>1691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7">
        <v>0</v>
      </c>
      <c r="P29" s="4">
        <f t="shared" si="0"/>
        <v>0</v>
      </c>
      <c r="Q29" s="4" t="e">
        <f>C29-E29-G29-I29-K29-M29-O29-#REF!</f>
        <v>#REF!</v>
      </c>
      <c r="R29" s="5"/>
    </row>
    <row r="30" spans="1:18" s="3" customFormat="1" ht="11.25">
      <c r="A30" s="34" t="s">
        <v>259</v>
      </c>
      <c r="B30" s="24">
        <v>239</v>
      </c>
      <c r="C30" s="24">
        <v>60900</v>
      </c>
      <c r="D30" s="24">
        <v>237</v>
      </c>
      <c r="E30" s="24">
        <v>59209</v>
      </c>
      <c r="F30" s="24">
        <v>2</v>
      </c>
      <c r="G30" s="24">
        <v>1691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5">
        <v>0</v>
      </c>
      <c r="P30" s="4">
        <f t="shared" si="0"/>
        <v>0</v>
      </c>
      <c r="Q30" s="4" t="e">
        <f>C30-E30-G30-I30-K30-M30-O30-#REF!</f>
        <v>#REF!</v>
      </c>
      <c r="R30" s="4"/>
    </row>
    <row r="31" spans="1:18" s="3" customFormat="1" ht="11.25">
      <c r="A31" s="34" t="s">
        <v>260</v>
      </c>
      <c r="B31" s="24">
        <v>14</v>
      </c>
      <c r="C31" s="24">
        <v>9901</v>
      </c>
      <c r="D31" s="24">
        <v>14</v>
      </c>
      <c r="E31" s="24">
        <v>9901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>
        <v>0</v>
      </c>
      <c r="P31" s="4">
        <f t="shared" si="0"/>
        <v>0</v>
      </c>
      <c r="Q31" s="4" t="e">
        <f>C31-E31-G31-I31-K31-M31-O31-#REF!</f>
        <v>#REF!</v>
      </c>
      <c r="R31" s="4"/>
    </row>
    <row r="32" spans="1:18" ht="27" customHeight="1">
      <c r="A32" s="22" t="s">
        <v>261</v>
      </c>
      <c r="B32" s="26">
        <v>23</v>
      </c>
      <c r="C32" s="26">
        <v>16834</v>
      </c>
      <c r="D32" s="26">
        <v>23</v>
      </c>
      <c r="E32" s="26">
        <v>16834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4">
        <f t="shared" si="0"/>
        <v>0</v>
      </c>
      <c r="Q32" s="4" t="e">
        <f>C32-E32-G32-I32-K32-M32-O32-#REF!</f>
        <v>#REF!</v>
      </c>
      <c r="R32" s="5"/>
    </row>
    <row r="33" spans="1:18" ht="27" customHeight="1">
      <c r="A33" s="23" t="s">
        <v>262</v>
      </c>
      <c r="B33" s="26">
        <v>239</v>
      </c>
      <c r="C33" s="26">
        <v>1102084</v>
      </c>
      <c r="D33" s="26">
        <v>218</v>
      </c>
      <c r="E33" s="26">
        <v>658127</v>
      </c>
      <c r="F33" s="26">
        <v>18</v>
      </c>
      <c r="G33" s="26">
        <v>394012</v>
      </c>
      <c r="H33" s="26">
        <v>1</v>
      </c>
      <c r="I33" s="26">
        <v>27998</v>
      </c>
      <c r="J33" s="26">
        <v>0</v>
      </c>
      <c r="K33" s="26">
        <v>0</v>
      </c>
      <c r="L33" s="26">
        <v>0</v>
      </c>
      <c r="M33" s="26">
        <v>0</v>
      </c>
      <c r="N33" s="26">
        <v>2</v>
      </c>
      <c r="O33" s="27">
        <v>21947</v>
      </c>
      <c r="P33" s="4">
        <f t="shared" si="0"/>
        <v>2</v>
      </c>
      <c r="Q33" s="4" t="e">
        <f>C33-E33-G33-I33-K33-M33-O33-#REF!</f>
        <v>#REF!</v>
      </c>
      <c r="R33" s="5"/>
    </row>
    <row r="34" ht="11.25">
      <c r="A34" s="1" t="s">
        <v>263</v>
      </c>
    </row>
    <row r="35" ht="11.25">
      <c r="A35" s="7" t="s">
        <v>264</v>
      </c>
    </row>
    <row r="36" spans="1:15" ht="24" customHeight="1">
      <c r="A36" s="101" t="s">
        <v>265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</row>
    <row r="37" ht="12" customHeight="1"/>
    <row r="38" spans="1:17" ht="11.25" hidden="1">
      <c r="A38" s="30" t="s">
        <v>266</v>
      </c>
      <c r="B38" s="32">
        <f aca="true" t="shared" si="1" ref="B38:O38">B7-SUM(B8:B13)-B29-B32-B33</f>
        <v>0</v>
      </c>
      <c r="C38" s="32">
        <f t="shared" si="1"/>
        <v>0</v>
      </c>
      <c r="D38" s="32">
        <f t="shared" si="1"/>
        <v>0</v>
      </c>
      <c r="E38" s="32">
        <f t="shared" si="1"/>
        <v>0</v>
      </c>
      <c r="F38" s="32">
        <f t="shared" si="1"/>
        <v>0</v>
      </c>
      <c r="G38" s="32">
        <f t="shared" si="1"/>
        <v>0</v>
      </c>
      <c r="H38" s="32">
        <f t="shared" si="1"/>
        <v>0</v>
      </c>
      <c r="I38" s="32">
        <f t="shared" si="1"/>
        <v>0</v>
      </c>
      <c r="J38" s="32">
        <f t="shared" si="1"/>
        <v>0</v>
      </c>
      <c r="K38" s="32">
        <f t="shared" si="1"/>
        <v>0</v>
      </c>
      <c r="L38" s="32">
        <f t="shared" si="1"/>
        <v>0</v>
      </c>
      <c r="M38" s="32">
        <f t="shared" si="1"/>
        <v>0</v>
      </c>
      <c r="N38" s="32">
        <f t="shared" si="1"/>
        <v>0</v>
      </c>
      <c r="O38" s="32">
        <f t="shared" si="1"/>
        <v>0</v>
      </c>
      <c r="P38" s="5" t="e">
        <f>SUM(#REF!)</f>
        <v>#REF!</v>
      </c>
      <c r="Q38" s="5" t="e">
        <f>SUM(#REF!)</f>
        <v>#REF!</v>
      </c>
    </row>
    <row r="39" spans="1:18" ht="11.25" hidden="1">
      <c r="A39" s="30" t="s">
        <v>267</v>
      </c>
      <c r="B39" s="32">
        <f aca="true" t="shared" si="2" ref="B39:O39">B13-SUM(B14:B28)</f>
        <v>0</v>
      </c>
      <c r="C39" s="32">
        <f t="shared" si="2"/>
        <v>0</v>
      </c>
      <c r="D39" s="32">
        <f t="shared" si="2"/>
        <v>0</v>
      </c>
      <c r="E39" s="32">
        <f t="shared" si="2"/>
        <v>0</v>
      </c>
      <c r="F39" s="32">
        <f t="shared" si="2"/>
        <v>0</v>
      </c>
      <c r="G39" s="32">
        <f t="shared" si="2"/>
        <v>0</v>
      </c>
      <c r="H39" s="32">
        <f t="shared" si="2"/>
        <v>0</v>
      </c>
      <c r="I39" s="32">
        <f t="shared" si="2"/>
        <v>0</v>
      </c>
      <c r="J39" s="32">
        <f t="shared" si="2"/>
        <v>0</v>
      </c>
      <c r="K39" s="32">
        <f t="shared" si="2"/>
        <v>0</v>
      </c>
      <c r="L39" s="32">
        <f t="shared" si="2"/>
        <v>0</v>
      </c>
      <c r="M39" s="32">
        <f t="shared" si="2"/>
        <v>0</v>
      </c>
      <c r="N39" s="32">
        <f t="shared" si="2"/>
        <v>0</v>
      </c>
      <c r="O39" s="32">
        <f t="shared" si="2"/>
        <v>0</v>
      </c>
      <c r="P39" s="5" t="e">
        <f>P38-#REF!</f>
        <v>#REF!</v>
      </c>
      <c r="Q39" s="5" t="e">
        <f>Q38-#REF!</f>
        <v>#REF!</v>
      </c>
      <c r="R39" s="5"/>
    </row>
    <row r="40" spans="1:17" ht="11.25" hidden="1">
      <c r="A40" s="30" t="s">
        <v>268</v>
      </c>
      <c r="B40" s="32">
        <f aca="true" t="shared" si="3" ref="B40:O40">B29-B30-B31</f>
        <v>0</v>
      </c>
      <c r="C40" s="32">
        <f t="shared" si="3"/>
        <v>0</v>
      </c>
      <c r="D40" s="32">
        <f t="shared" si="3"/>
        <v>0</v>
      </c>
      <c r="E40" s="32">
        <f t="shared" si="3"/>
        <v>0</v>
      </c>
      <c r="F40" s="32">
        <f t="shared" si="3"/>
        <v>0</v>
      </c>
      <c r="G40" s="32">
        <f t="shared" si="3"/>
        <v>0</v>
      </c>
      <c r="H40" s="32">
        <f t="shared" si="3"/>
        <v>0</v>
      </c>
      <c r="I40" s="32">
        <f t="shared" si="3"/>
        <v>0</v>
      </c>
      <c r="J40" s="32">
        <f t="shared" si="3"/>
        <v>0</v>
      </c>
      <c r="K40" s="32">
        <f t="shared" si="3"/>
        <v>0</v>
      </c>
      <c r="L40" s="32">
        <f t="shared" si="3"/>
        <v>0</v>
      </c>
      <c r="M40" s="32">
        <f t="shared" si="3"/>
        <v>0</v>
      </c>
      <c r="N40" s="32">
        <f t="shared" si="3"/>
        <v>0</v>
      </c>
      <c r="O40" s="32">
        <f t="shared" si="3"/>
        <v>0</v>
      </c>
      <c r="P40" s="5"/>
      <c r="Q40" s="5"/>
    </row>
    <row r="41" spans="1:15" ht="11.25" hidden="1">
      <c r="A41" s="31" t="s">
        <v>269</v>
      </c>
      <c r="B41" s="32">
        <f>B7-'年月monthly'!B145</f>
        <v>0</v>
      </c>
      <c r="C41" s="32">
        <f>C7-'年月monthly'!C145</f>
        <v>0</v>
      </c>
      <c r="D41" s="32">
        <f>D7-'年月monthly'!D145</f>
        <v>0</v>
      </c>
      <c r="E41" s="32">
        <f>E7-'年月monthly'!E145</f>
        <v>0</v>
      </c>
      <c r="F41" s="32">
        <f>F7-'年月monthly'!F145</f>
        <v>0</v>
      </c>
      <c r="G41" s="32">
        <f>G7-'年月monthly'!G145</f>
        <v>0</v>
      </c>
      <c r="H41" s="32">
        <f>H7-'年月monthly'!H145</f>
        <v>0</v>
      </c>
      <c r="I41" s="32">
        <f>I7-'年月monthly'!I145</f>
        <v>0</v>
      </c>
      <c r="J41" s="32">
        <f>J7-'年月monthly'!J145</f>
        <v>0</v>
      </c>
      <c r="K41" s="32">
        <f>K7-'年月monthly'!K145</f>
        <v>0</v>
      </c>
      <c r="L41" s="32">
        <f>L7-'年月monthly'!L145</f>
        <v>0</v>
      </c>
      <c r="M41" s="32">
        <f>M7-'年月monthly'!M145</f>
        <v>0</v>
      </c>
      <c r="N41" s="32">
        <f>N7-'年月monthly'!N145</f>
        <v>0</v>
      </c>
      <c r="O41" s="32">
        <f>O7-'年月monthly'!O145</f>
        <v>0</v>
      </c>
    </row>
  </sheetData>
  <sheetProtection/>
  <mergeCells count="10">
    <mergeCell ref="A36:O36"/>
    <mergeCell ref="A3:A6"/>
    <mergeCell ref="B3:C4"/>
    <mergeCell ref="D3:M3"/>
    <mergeCell ref="N3:O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2007-12-31T07:27:04Z</cp:lastPrinted>
  <dcterms:created xsi:type="dcterms:W3CDTF">1997-01-14T01:50:29Z</dcterms:created>
  <dcterms:modified xsi:type="dcterms:W3CDTF">2020-11-26T06:44:41Z</dcterms:modified>
  <cp:category/>
  <cp:version/>
  <cp:contentType/>
  <cp:contentStatus/>
</cp:coreProperties>
</file>